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U-test 1" sheetId="1" r:id="rId1"/>
    <sheet name="U-test 2" sheetId="2" r:id="rId2"/>
    <sheet name="U-test 3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<sst xmlns="http://schemas.openxmlformats.org/spreadsheetml/2006/main" count="74" uniqueCount="43">
  <si>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súčet poradí:</t>
  </si>
  <si>
    <t>dievčatá</t>
  </si>
  <si>
    <t>chlapci</t>
  </si>
  <si>
    <t>poradie - dievčatá</t>
  </si>
  <si>
    <t>poradie - chlapci</t>
  </si>
  <si>
    <t>Výskyt rovnakých čísel</t>
  </si>
  <si>
    <t>súčet</t>
  </si>
  <si>
    <t>E*E-1</t>
  </si>
  <si>
    <t>F*F-1</t>
  </si>
  <si>
    <t>U</t>
  </si>
  <si>
    <r>
      <t>U</t>
    </r>
    <r>
      <rPr>
        <vertAlign val="subscript"/>
        <sz val="10"/>
        <rFont val="Times New Roman CE"/>
        <family val="1"/>
      </rPr>
      <t>1</t>
    </r>
    <r>
      <rPr>
        <sz val="10"/>
        <rFont val="Times New Roman CE"/>
        <family val="1"/>
      </rPr>
      <t xml:space="preserve"> a U</t>
    </r>
    <r>
      <rPr>
        <vertAlign val="subscript"/>
        <sz val="10"/>
        <rFont val="Times New Roman CE"/>
        <family val="1"/>
      </rPr>
      <t>2</t>
    </r>
  </si>
  <si>
    <t>N</t>
  </si>
  <si>
    <t>m</t>
  </si>
  <si>
    <t>u</t>
  </si>
  <si>
    <t>Hárok použite vtedy, ak je v každej skupine menej ako 9 objektov.</t>
  </si>
  <si>
    <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 3</t>
    </r>
  </si>
  <si>
    <r>
      <t>n</t>
    </r>
    <r>
      <rPr>
        <vertAlign val="subscript"/>
        <sz val="10"/>
        <rFont val="Times New Roman"/>
        <family val="1"/>
      </rPr>
      <t>1</t>
    </r>
  </si>
  <si>
    <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 4</t>
    </r>
  </si>
  <si>
    <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 5</t>
    </r>
  </si>
  <si>
    <r>
      <t>n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= 6</t>
    </r>
  </si>
  <si>
    <r>
      <t>n</t>
    </r>
    <r>
      <rPr>
        <vertAlign val="subscript"/>
        <sz val="8"/>
        <rFont val="Times New Roman"/>
        <family val="1"/>
      </rPr>
      <t>1</t>
    </r>
  </si>
  <si>
    <r>
      <t>n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= 7</t>
    </r>
  </si>
  <si>
    <r>
      <t>n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= 8</t>
    </r>
  </si>
  <si>
    <t>Pri experimente na piatich 6-ročných chlapcoch a piatich 6-ročných dievčatách zameranom na navliekanie korálok sme zisťovali počty korálok navlečené za jednu minútu. Zistené údaje sú uvedené v tabuľke. Na hladine významnosti 95% štatisticky overte hypotézu „Výkon šesťročných dievčat v navliekaní korálok je signifikantne vyšší od výkonu šesťročných chlapcov.“</t>
  </si>
  <si>
    <r>
      <t xml:space="preserve">Z nasledujúcich tabuliek zistite pravdepodobnosť prekročenia </t>
    </r>
    <r>
      <rPr>
        <sz val="10"/>
        <rFont val="Symbol"/>
        <family val="1"/>
      </rPr>
      <t>g</t>
    </r>
    <r>
      <rPr>
        <sz val="10"/>
        <rFont val="Times New Roman CE"/>
        <family val="1"/>
      </rPr>
      <t xml:space="preserve">. Ak robíte dvojstranný test, nájdenú hodnotu </t>
    </r>
    <r>
      <rPr>
        <sz val="10"/>
        <rFont val="Symbol"/>
        <family val="1"/>
      </rPr>
      <t>g</t>
    </r>
    <r>
      <rPr>
        <sz val="10"/>
        <rFont val="Times New Roman CE"/>
        <family val="1"/>
      </rPr>
      <t xml:space="preserve">  vynásobte 2.</t>
    </r>
  </si>
  <si>
    <r>
      <t>počet objektov n</t>
    </r>
    <r>
      <rPr>
        <vertAlign val="subscript"/>
        <sz val="10"/>
        <rFont val="Times New Roman CE"/>
        <family val="1"/>
      </rPr>
      <t>1</t>
    </r>
    <r>
      <rPr>
        <sz val="10"/>
        <rFont val="Times New Roman CE"/>
        <family val="1"/>
      </rPr>
      <t xml:space="preserve"> a n</t>
    </r>
    <r>
      <rPr>
        <vertAlign val="subscript"/>
        <sz val="10"/>
        <rFont val="Times New Roman CE"/>
        <family val="1"/>
      </rPr>
      <t>2</t>
    </r>
    <r>
      <rPr>
        <sz val="10"/>
        <rFont val="Times New Roman CE"/>
        <family val="1"/>
      </rPr>
      <t>:</t>
    </r>
  </si>
  <si>
    <r>
      <t xml:space="preserve">Ak pravdepodobnosť prekročenia </t>
    </r>
    <r>
      <rPr>
        <sz val="10"/>
        <rFont val="Symbol"/>
        <family val="1"/>
      </rPr>
      <t>g</t>
    </r>
    <r>
      <rPr>
        <sz val="10"/>
        <rFont val="Times New Roman CE"/>
        <family val="1"/>
      </rPr>
      <t xml:space="preserve"> je menej ako vopred zvolená pravdepodobnosť omylu</t>
    </r>
    <r>
      <rPr>
        <sz val="10"/>
        <rFont val="Symbol"/>
        <family val="1"/>
      </rPr>
      <t xml:space="preserve"> a </t>
    </r>
    <r>
      <rPr>
        <sz val="10"/>
        <rFont val="Times New Roman CE"/>
        <family val="1"/>
      </rPr>
      <t xml:space="preserve">(najčastejšie 0,05), nulovú hypotézu </t>
    </r>
    <r>
      <rPr>
        <b/>
        <sz val="10"/>
        <rFont val="Times New Roman CE"/>
        <family val="1"/>
      </rPr>
      <t>zamietame.</t>
    </r>
    <r>
      <rPr>
        <sz val="10"/>
        <rFont val="Times New Roman CE"/>
        <family val="1"/>
      </rPr>
      <t xml:space="preserve"> Inak ju </t>
    </r>
    <r>
      <rPr>
        <b/>
        <sz val="10"/>
        <rFont val="Times New Roman CE"/>
        <family val="1"/>
      </rPr>
      <t>prijímame.</t>
    </r>
  </si>
  <si>
    <t>Hárok použite vtedy, ak je v každej skupine menej ako 21 objektov a aspoň v jednej viac ako 8.</t>
  </si>
  <si>
    <r>
      <t>Z nasledujúcich tabuliek zistite kritickú hodnotu</t>
    </r>
    <r>
      <rPr>
        <sz val="10"/>
        <rFont val="Times New Roman CE"/>
        <family val="1"/>
      </rPr>
      <t>.</t>
    </r>
  </si>
  <si>
    <r>
      <t>Ak U je menej ako kritická hodnota</t>
    </r>
    <r>
      <rPr>
        <sz val="10"/>
        <rFont val="Times New Roman CE"/>
        <family val="1"/>
      </rPr>
      <t xml:space="preserve">, nulovú hypotézu </t>
    </r>
    <r>
      <rPr>
        <b/>
        <sz val="10"/>
        <rFont val="Times New Roman CE"/>
        <family val="1"/>
      </rPr>
      <t>zamietame.</t>
    </r>
    <r>
      <rPr>
        <sz val="10"/>
        <rFont val="Times New Roman CE"/>
        <family val="1"/>
      </rPr>
      <t xml:space="preserve"> Inak ju </t>
    </r>
    <r>
      <rPr>
        <b/>
        <sz val="10"/>
        <rFont val="Times New Roman CE"/>
        <family val="1"/>
      </rPr>
      <t>prijímame.</t>
    </r>
  </si>
  <si>
    <r>
      <t>n</t>
    </r>
    <r>
      <rPr>
        <vertAlign val="subscript"/>
        <sz val="10"/>
        <rFont val="Times New Roman"/>
        <family val="1"/>
      </rPr>
      <t>2</t>
    </r>
  </si>
  <si>
    <r>
      <t xml:space="preserve">Kritické hodnoty pre jednostranný test pre 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 xml:space="preserve"> = 1%  (dvojstranný test pre 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 xml:space="preserve"> = 2%)</t>
    </r>
  </si>
  <si>
    <r>
      <t xml:space="preserve">Kritické hodnoty pre jednostranný test pre 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 xml:space="preserve"> = 2,5%  (dvojstranný test pre 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 xml:space="preserve"> = 5%)</t>
    </r>
  </si>
  <si>
    <r>
      <t xml:space="preserve">Kritické hodnoty pre jednostranný test pre 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 xml:space="preserve"> = 5%  (dvojstranný test pre </t>
    </r>
    <r>
      <rPr>
        <b/>
        <sz val="10"/>
        <rFont val="Symbol"/>
        <family val="1"/>
      </rPr>
      <t>a</t>
    </r>
    <r>
      <rPr>
        <b/>
        <sz val="10"/>
        <rFont val="Times New Roman"/>
        <family val="1"/>
      </rPr>
      <t xml:space="preserve"> = 10%)</t>
    </r>
  </si>
  <si>
    <r>
      <t>s</t>
    </r>
    <r>
      <rPr>
        <vertAlign val="subscript"/>
        <sz val="10"/>
        <rFont val="Times New Roman CE"/>
        <family val="1"/>
      </rPr>
      <t>kor</t>
    </r>
  </si>
  <si>
    <t>Hárok použite vtedy, ak je aspoň v jednej skupine viac ako 20 objektov.</t>
  </si>
  <si>
    <t>Pri experimente na 30 šesťročných chlapcoch a 20 šesťročných dievčatách zameranom na navliekanie korálok sme zisťovali počty korálok navlečené za jednu minútu. Zistené údaje sú uvedené v tabuľke. Na hladine významnosti 95% štatisticky overte hypotézu „Výkon šesťročných dievčat v navliekaní korálok je signifikantne vyšší od výkonu šesťročných chlapcov.“</t>
  </si>
  <si>
    <t>kritická hodnota</t>
  </si>
  <si>
    <r>
      <t xml:space="preserve">Ak u je viac ako kritická hodnota, nulovú hypotézu </t>
    </r>
    <r>
      <rPr>
        <b/>
        <sz val="10"/>
        <rFont val="Times New Roman CE"/>
        <family val="1"/>
      </rPr>
      <t>zamietame</t>
    </r>
    <r>
      <rPr>
        <sz val="10"/>
        <rFont val="Times New Roman CE"/>
        <family val="1"/>
      </rPr>
      <t xml:space="preserve">. Inak ju </t>
    </r>
    <r>
      <rPr>
        <b/>
        <sz val="10"/>
        <rFont val="Times New Roman CE"/>
        <family val="1"/>
      </rPr>
      <t>prijímame</t>
    </r>
    <r>
      <rPr>
        <sz val="10"/>
        <rFont val="Times New Roman CE"/>
        <family val="1"/>
      </rPr>
      <t>.</t>
    </r>
  </si>
  <si>
    <t>pravdepo- dobnosť omylu</t>
  </si>
  <si>
    <t>Jednostranný test</t>
  </si>
  <si>
    <t>Dvojstranný test</t>
  </si>
  <si>
    <t>Pri experimente na 18 šesťročných chlapcoch a 19 šesťročných dievčatách zameranom na navliekanie korálok sme zisťovali počty korálok navlečené za jednu minútu. Zistené údaje sú uvedené v tabuľke. Na hladine významnosti 95% štatisticky overte hypotézu „Výkon šesťročných dievčat v navliekaní korálok je signifikantne vyšší od výkonu šesťročných chlapcov.“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</si>
</sst>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"/>
    <numFmt numFmtId="169" formatCode="0.000"/>
    <numFmt numFmtId="170" formatCode="0.0000000000"/>
    <numFmt numFmtId="171" formatCode="0.00000000000"/>
    <numFmt numFmtId="172" formatCode="0.000000000"/>
    <numFmt numFmtId="173" formatCode="0.00000000"/>
    <numFmt numFmtId="174" formatCode="0.0000000"/>
    <numFmt numFmtId="175" formatCode="0.000000"/>
    <numFmt numFmtId="176" formatCode="0.0"/>
  </numFmts>
  <fonts count="14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bscript"/>
      <sz val="10"/>
      <name val="Times New Roman CE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vertAlign val="subscript"/>
      <sz val="8"/>
      <name val="Times New Roman"/>
      <family val="1"/>
    </font>
    <font>
      <sz val="10"/>
      <name val="Symbol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b/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 wrapText="1"/>
    </xf>
    <xf numFmtId="9" fontId="6" fillId="0" borderId="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9" fontId="6" fillId="0" borderId="3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0" fontId="6" fillId="0" borderId="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169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workbookViewId="0" topLeftCell="A1">
      <selection activeCell="A6" sqref="A6"/>
    </sheetView>
  </sheetViews>
  <sheetFormatPr defaultColWidth="9.00390625" defaultRowHeight="12.75"/>
  <cols>
    <col min="1" max="16384" width="11.00390625" style="5" customWidth="1"/>
  </cols>
  <sheetData>
    <row r="1" spans="1:4" ht="27.75" customHeight="1">
      <c r="A1" s="36" t="s">
        <v>14</v>
      </c>
      <c r="B1" s="36"/>
      <c r="C1" s="36"/>
      <c r="D1" s="36"/>
    </row>
    <row r="3" spans="1:4" ht="87.75" customHeight="1">
      <c r="A3" s="36" t="s">
        <v>23</v>
      </c>
      <c r="B3" s="36"/>
      <c r="C3" s="36"/>
      <c r="D3" s="36"/>
    </row>
    <row r="5" spans="1:4" s="2" customFormat="1" ht="25.5">
      <c r="A5" s="1" t="s">
        <v>1</v>
      </c>
      <c r="B5" s="1" t="s">
        <v>2</v>
      </c>
      <c r="C5" s="1" t="s">
        <v>3</v>
      </c>
      <c r="D5" s="1" t="s">
        <v>4</v>
      </c>
    </row>
    <row r="6" spans="1:4" ht="12.75">
      <c r="A6" s="3">
        <v>22</v>
      </c>
      <c r="B6" s="3">
        <v>13</v>
      </c>
      <c r="C6" s="4">
        <f>IF(ISBLANK(A6)," ",RANK(A6,$A$6:$B$13,1)+0.5*(COUNTIF($A$6:$B$13,A6)-1))</f>
        <v>3</v>
      </c>
      <c r="D6" s="4">
        <f>IF(ISBLANK(B6)," ",RANK(B6,$A$6:$B$13,1)+0.5*(COUNTIF($A$6:$B$13,B6)-1))</f>
        <v>1</v>
      </c>
    </row>
    <row r="7" spans="1:4" ht="12.75">
      <c r="A7" s="3">
        <v>24</v>
      </c>
      <c r="B7" s="3">
        <v>17</v>
      </c>
      <c r="C7" s="4">
        <f aca="true" t="shared" si="0" ref="C7:D13">IF(ISBLANK(A7)," ",RANK(A7,$A$6:$B$13,1)+0.5*(COUNTIF($A$6:$B$13,A7)-1))</f>
        <v>6</v>
      </c>
      <c r="D7" s="4">
        <f t="shared" si="0"/>
        <v>2</v>
      </c>
    </row>
    <row r="8" spans="1:4" ht="12.75">
      <c r="A8" s="3">
        <v>28</v>
      </c>
      <c r="B8" s="3">
        <v>23</v>
      </c>
      <c r="C8" s="4">
        <f t="shared" si="0"/>
        <v>8</v>
      </c>
      <c r="D8" s="4">
        <f t="shared" si="0"/>
        <v>4.5</v>
      </c>
    </row>
    <row r="9" spans="1:4" ht="12.75">
      <c r="A9" s="3">
        <v>30</v>
      </c>
      <c r="B9" s="3">
        <v>23</v>
      </c>
      <c r="C9" s="4">
        <f t="shared" si="0"/>
        <v>9.5</v>
      </c>
      <c r="D9" s="4">
        <f t="shared" si="0"/>
        <v>4.5</v>
      </c>
    </row>
    <row r="10" spans="1:4" ht="12.75">
      <c r="A10" s="3">
        <v>30</v>
      </c>
      <c r="B10" s="3">
        <v>25</v>
      </c>
      <c r="C10" s="4">
        <f t="shared" si="0"/>
        <v>9.5</v>
      </c>
      <c r="D10" s="4">
        <f t="shared" si="0"/>
        <v>7</v>
      </c>
    </row>
    <row r="11" spans="1:4" ht="12.75">
      <c r="A11" s="3"/>
      <c r="B11" s="3"/>
      <c r="C11" s="4"/>
      <c r="D11" s="4"/>
    </row>
    <row r="12" spans="1:4" ht="12.75">
      <c r="A12" s="3"/>
      <c r="B12" s="3"/>
      <c r="C12" s="4"/>
      <c r="D12" s="4"/>
    </row>
    <row r="13" spans="1:4" ht="12.75">
      <c r="A13" s="3"/>
      <c r="B13" s="3"/>
      <c r="C13" s="4" t="str">
        <f t="shared" si="0"/>
        <v> </v>
      </c>
      <c r="D13" s="4" t="str">
        <f t="shared" si="0"/>
        <v> </v>
      </c>
    </row>
    <row r="14" spans="1:4" ht="12.75">
      <c r="A14" s="39" t="s">
        <v>0</v>
      </c>
      <c r="B14" s="39"/>
      <c r="C14" s="6">
        <f>SUM(C6:C13)</f>
        <v>36</v>
      </c>
      <c r="D14" s="6">
        <f>SUM(D6:D13)</f>
        <v>19</v>
      </c>
    </row>
    <row r="15" spans="1:4" ht="14.25">
      <c r="A15" s="39" t="s">
        <v>25</v>
      </c>
      <c r="B15" s="39"/>
      <c r="C15" s="7">
        <f>COUNT(A6:A13)</f>
        <v>5</v>
      </c>
      <c r="D15" s="7">
        <f>COUNT(B6:B13)</f>
        <v>5</v>
      </c>
    </row>
    <row r="16" spans="1:4" ht="14.25">
      <c r="A16" s="29" t="s">
        <v>10</v>
      </c>
      <c r="B16" s="30"/>
      <c r="C16" s="4">
        <f>C14-(C15*(C15+1))/2</f>
        <v>21</v>
      </c>
      <c r="D16" s="4">
        <f>D14-(D15*(D15+1))/2</f>
        <v>4</v>
      </c>
    </row>
    <row r="17" spans="1:4" ht="12.75">
      <c r="A17" s="29" t="s">
        <v>9</v>
      </c>
      <c r="B17" s="30"/>
      <c r="C17" s="37">
        <f>MIN(C16:D16)</f>
        <v>4</v>
      </c>
      <c r="D17" s="38"/>
    </row>
    <row r="19" spans="1:4" ht="40.5" customHeight="1">
      <c r="A19" s="45" t="s">
        <v>24</v>
      </c>
      <c r="B19" s="46"/>
      <c r="C19" s="46"/>
      <c r="D19" s="47"/>
    </row>
    <row r="21" spans="1:4" ht="39.75" customHeight="1">
      <c r="A21" s="45" t="s">
        <v>26</v>
      </c>
      <c r="B21" s="46"/>
      <c r="C21" s="46"/>
      <c r="D21" s="47"/>
    </row>
    <row r="24" spans="1:4" ht="15.75">
      <c r="A24" s="9" t="s">
        <v>15</v>
      </c>
      <c r="B24" s="10"/>
      <c r="C24" s="10"/>
      <c r="D24" s="10"/>
    </row>
    <row r="25" spans="1:4" ht="14.25">
      <c r="A25" s="31" t="s">
        <v>9</v>
      </c>
      <c r="B25" s="33" t="s">
        <v>16</v>
      </c>
      <c r="C25" s="34"/>
      <c r="D25" s="35"/>
    </row>
    <row r="26" spans="1:4" ht="12.75">
      <c r="A26" s="32"/>
      <c r="B26" s="11">
        <v>1</v>
      </c>
      <c r="C26" s="11">
        <v>2</v>
      </c>
      <c r="D26" s="11">
        <v>3</v>
      </c>
    </row>
    <row r="27" spans="1:4" ht="12.75">
      <c r="A27" s="12">
        <v>0</v>
      </c>
      <c r="B27" s="11">
        <v>0.25</v>
      </c>
      <c r="C27" s="11">
        <v>0.1</v>
      </c>
      <c r="D27" s="11">
        <v>0.05</v>
      </c>
    </row>
    <row r="28" spans="1:4" ht="12.75">
      <c r="A28" s="12">
        <v>1</v>
      </c>
      <c r="B28" s="11">
        <v>0.5</v>
      </c>
      <c r="C28" s="11">
        <v>0.2</v>
      </c>
      <c r="D28" s="11">
        <v>0.1</v>
      </c>
    </row>
    <row r="29" spans="1:4" ht="12.75">
      <c r="A29" s="12">
        <v>2</v>
      </c>
      <c r="B29" s="11">
        <v>0.75</v>
      </c>
      <c r="C29" s="11">
        <v>0.4</v>
      </c>
      <c r="D29" s="11">
        <v>0.2</v>
      </c>
    </row>
    <row r="30" spans="1:4" ht="12.75">
      <c r="A30" s="12">
        <v>3</v>
      </c>
      <c r="B30" s="11"/>
      <c r="C30" s="11">
        <v>0.6</v>
      </c>
      <c r="D30" s="11">
        <v>0.35</v>
      </c>
    </row>
    <row r="31" spans="1:4" ht="12.75">
      <c r="A31" s="12">
        <v>4</v>
      </c>
      <c r="B31" s="11"/>
      <c r="C31" s="11"/>
      <c r="D31" s="11">
        <v>0.5</v>
      </c>
    </row>
    <row r="32" spans="1:4" ht="12.75">
      <c r="A32" s="12">
        <v>5</v>
      </c>
      <c r="B32" s="11"/>
      <c r="C32" s="11"/>
      <c r="D32" s="11">
        <v>0.65</v>
      </c>
    </row>
    <row r="34" spans="1:5" ht="15.75">
      <c r="A34" s="9" t="s">
        <v>17</v>
      </c>
      <c r="B34" s="10"/>
      <c r="C34" s="10"/>
      <c r="D34" s="10"/>
      <c r="E34" s="10"/>
    </row>
    <row r="35" spans="1:5" ht="14.25">
      <c r="A35" s="31" t="s">
        <v>9</v>
      </c>
      <c r="B35" s="33" t="s">
        <v>16</v>
      </c>
      <c r="C35" s="34"/>
      <c r="D35" s="34"/>
      <c r="E35" s="50"/>
    </row>
    <row r="36" spans="1:5" ht="12.75">
      <c r="A36" s="32"/>
      <c r="B36" s="11">
        <v>1</v>
      </c>
      <c r="C36" s="11">
        <v>2</v>
      </c>
      <c r="D36" s="11">
        <v>3</v>
      </c>
      <c r="E36" s="11">
        <v>4</v>
      </c>
    </row>
    <row r="37" spans="1:5" ht="12.75">
      <c r="A37" s="12">
        <v>0</v>
      </c>
      <c r="B37" s="11">
        <v>0.2</v>
      </c>
      <c r="C37" s="11">
        <v>0.067</v>
      </c>
      <c r="D37" s="11">
        <v>0.028</v>
      </c>
      <c r="E37" s="11">
        <v>0.014</v>
      </c>
    </row>
    <row r="38" spans="1:5" ht="12.75">
      <c r="A38" s="12">
        <v>1</v>
      </c>
      <c r="B38" s="11">
        <v>0.4</v>
      </c>
      <c r="C38" s="11">
        <v>0.133</v>
      </c>
      <c r="D38" s="11">
        <v>0.057</v>
      </c>
      <c r="E38" s="11">
        <v>0.029</v>
      </c>
    </row>
    <row r="39" spans="1:5" ht="12.75">
      <c r="A39" s="12">
        <v>2</v>
      </c>
      <c r="B39" s="11">
        <v>0.6</v>
      </c>
      <c r="C39" s="11">
        <v>0.267</v>
      </c>
      <c r="D39" s="11">
        <v>0.114</v>
      </c>
      <c r="E39" s="11">
        <v>0.057</v>
      </c>
    </row>
    <row r="40" spans="1:5" ht="12.75">
      <c r="A40" s="12">
        <v>3</v>
      </c>
      <c r="B40" s="11"/>
      <c r="C40" s="11">
        <v>0.4</v>
      </c>
      <c r="D40" s="11">
        <v>0.2</v>
      </c>
      <c r="E40" s="11">
        <v>0.1</v>
      </c>
    </row>
    <row r="41" spans="1:5" ht="12.75">
      <c r="A41" s="12">
        <v>4</v>
      </c>
      <c r="B41" s="11"/>
      <c r="C41" s="11">
        <v>0.6</v>
      </c>
      <c r="D41" s="11">
        <v>0.314</v>
      </c>
      <c r="E41" s="11">
        <v>0.171</v>
      </c>
    </row>
    <row r="42" spans="1:5" ht="12.75">
      <c r="A42" s="12">
        <v>5</v>
      </c>
      <c r="B42" s="11"/>
      <c r="C42" s="11"/>
      <c r="D42" s="11">
        <v>0.429</v>
      </c>
      <c r="E42" s="11">
        <v>0.243</v>
      </c>
    </row>
    <row r="43" spans="1:5" ht="12.75">
      <c r="A43" s="12">
        <v>6</v>
      </c>
      <c r="B43" s="11"/>
      <c r="C43" s="11"/>
      <c r="D43" s="11">
        <v>0.571</v>
      </c>
      <c r="E43" s="11">
        <v>0.343</v>
      </c>
    </row>
    <row r="44" spans="1:5" ht="12.75">
      <c r="A44" s="12">
        <v>7</v>
      </c>
      <c r="B44" s="11"/>
      <c r="C44" s="11"/>
      <c r="D44" s="11"/>
      <c r="E44" s="11">
        <v>0.443</v>
      </c>
    </row>
    <row r="45" spans="1:5" ht="12.75">
      <c r="A45" s="12">
        <v>8</v>
      </c>
      <c r="B45" s="11"/>
      <c r="C45" s="11"/>
      <c r="D45" s="11"/>
      <c r="E45" s="11">
        <v>0.557</v>
      </c>
    </row>
    <row r="47" spans="1:6" ht="15.75">
      <c r="A47" s="9" t="s">
        <v>18</v>
      </c>
      <c r="B47" s="10"/>
      <c r="C47" s="10"/>
      <c r="D47" s="10"/>
      <c r="E47" s="10"/>
      <c r="F47" s="10"/>
    </row>
    <row r="48" spans="1:6" ht="14.25">
      <c r="A48" s="31" t="s">
        <v>9</v>
      </c>
      <c r="B48" s="33" t="s">
        <v>16</v>
      </c>
      <c r="C48" s="34"/>
      <c r="D48" s="34"/>
      <c r="E48" s="34"/>
      <c r="F48" s="35"/>
    </row>
    <row r="49" spans="1:6" ht="12.75">
      <c r="A49" s="32"/>
      <c r="B49" s="11">
        <v>1</v>
      </c>
      <c r="C49" s="11">
        <v>2</v>
      </c>
      <c r="D49" s="11">
        <v>3</v>
      </c>
      <c r="E49" s="11">
        <v>4</v>
      </c>
      <c r="F49" s="11">
        <v>5</v>
      </c>
    </row>
    <row r="50" spans="1:6" ht="12.75">
      <c r="A50" s="12">
        <v>0</v>
      </c>
      <c r="B50" s="11">
        <v>0.167</v>
      </c>
      <c r="C50" s="11">
        <v>0.047</v>
      </c>
      <c r="D50" s="11">
        <v>0.018</v>
      </c>
      <c r="E50" s="11">
        <v>0.008</v>
      </c>
      <c r="F50" s="11">
        <v>0.004</v>
      </c>
    </row>
    <row r="51" spans="1:6" ht="12.75">
      <c r="A51" s="12">
        <v>1</v>
      </c>
      <c r="B51" s="11">
        <v>0.333</v>
      </c>
      <c r="C51" s="11">
        <v>0.095</v>
      </c>
      <c r="D51" s="11">
        <v>0.036</v>
      </c>
      <c r="E51" s="11">
        <v>0.016</v>
      </c>
      <c r="F51" s="11">
        <v>0.008</v>
      </c>
    </row>
    <row r="52" spans="1:6" ht="12.75">
      <c r="A52" s="12">
        <v>2</v>
      </c>
      <c r="B52" s="11">
        <v>0.5</v>
      </c>
      <c r="C52" s="11">
        <v>0.19</v>
      </c>
      <c r="D52" s="11">
        <v>0.071</v>
      </c>
      <c r="E52" s="11">
        <v>0.032</v>
      </c>
      <c r="F52" s="11">
        <v>0.016</v>
      </c>
    </row>
    <row r="53" spans="1:6" ht="12.75">
      <c r="A53" s="12">
        <v>3</v>
      </c>
      <c r="B53" s="11">
        <v>0.667</v>
      </c>
      <c r="C53" s="11">
        <v>0.286</v>
      </c>
      <c r="D53" s="11">
        <v>0.125</v>
      </c>
      <c r="E53" s="11">
        <v>0.056</v>
      </c>
      <c r="F53" s="11">
        <v>0.028</v>
      </c>
    </row>
    <row r="54" spans="1:6" ht="12.75">
      <c r="A54" s="12">
        <v>4</v>
      </c>
      <c r="B54" s="11"/>
      <c r="C54" s="11">
        <v>0.429</v>
      </c>
      <c r="D54" s="11">
        <v>0.196</v>
      </c>
      <c r="E54" s="11">
        <v>0.095</v>
      </c>
      <c r="F54" s="11">
        <v>0.048</v>
      </c>
    </row>
    <row r="55" spans="1:6" ht="12.75">
      <c r="A55" s="12">
        <v>5</v>
      </c>
      <c r="B55" s="11"/>
      <c r="C55" s="11">
        <v>0.571</v>
      </c>
      <c r="D55" s="11">
        <v>0.286</v>
      </c>
      <c r="E55" s="11">
        <v>0.143</v>
      </c>
      <c r="F55" s="11">
        <v>0.075</v>
      </c>
    </row>
    <row r="56" spans="1:6" ht="12.75">
      <c r="A56" s="12">
        <v>6</v>
      </c>
      <c r="B56" s="11"/>
      <c r="C56" s="11"/>
      <c r="D56" s="11">
        <v>0.393</v>
      </c>
      <c r="E56" s="11">
        <v>0.206</v>
      </c>
      <c r="F56" s="11">
        <v>0.111</v>
      </c>
    </row>
    <row r="57" spans="1:6" ht="12.75">
      <c r="A57" s="12">
        <v>7</v>
      </c>
      <c r="B57" s="11"/>
      <c r="C57" s="11"/>
      <c r="D57" s="11">
        <v>0.5</v>
      </c>
      <c r="E57" s="11">
        <v>0.278</v>
      </c>
      <c r="F57" s="11">
        <v>0.155</v>
      </c>
    </row>
    <row r="58" spans="1:6" ht="12.75">
      <c r="A58" s="12">
        <v>8</v>
      </c>
      <c r="B58" s="11"/>
      <c r="C58" s="11"/>
      <c r="D58" s="11">
        <v>0.607</v>
      </c>
      <c r="E58" s="11">
        <v>0.365</v>
      </c>
      <c r="F58" s="11">
        <v>0.21</v>
      </c>
    </row>
    <row r="59" spans="1:6" ht="12.75">
      <c r="A59" s="12">
        <v>9</v>
      </c>
      <c r="B59" s="11"/>
      <c r="C59" s="11"/>
      <c r="D59" s="11"/>
      <c r="E59" s="11">
        <v>0.452</v>
      </c>
      <c r="F59" s="11">
        <v>0.274</v>
      </c>
    </row>
    <row r="60" spans="1:6" ht="12.75">
      <c r="A60" s="12">
        <v>10</v>
      </c>
      <c r="B60" s="11"/>
      <c r="C60" s="11"/>
      <c r="D60" s="11"/>
      <c r="E60" s="11">
        <v>0.548</v>
      </c>
      <c r="F60" s="11">
        <v>0.345</v>
      </c>
    </row>
    <row r="61" spans="1:6" ht="12.75">
      <c r="A61" s="12">
        <v>11</v>
      </c>
      <c r="B61" s="11"/>
      <c r="C61" s="11"/>
      <c r="D61" s="11"/>
      <c r="E61" s="11"/>
      <c r="F61" s="11">
        <v>0.421</v>
      </c>
    </row>
    <row r="62" spans="1:6" ht="12.75">
      <c r="A62" s="12">
        <v>12</v>
      </c>
      <c r="B62" s="11"/>
      <c r="C62" s="11"/>
      <c r="D62" s="11"/>
      <c r="E62" s="11"/>
      <c r="F62" s="11">
        <v>0.5</v>
      </c>
    </row>
    <row r="63" spans="1:6" ht="12.75">
      <c r="A63" s="12">
        <v>13</v>
      </c>
      <c r="B63" s="11"/>
      <c r="C63" s="11"/>
      <c r="D63" s="11"/>
      <c r="E63" s="11"/>
      <c r="F63" s="11">
        <v>0.579</v>
      </c>
    </row>
    <row r="65" spans="1:7" ht="15.75">
      <c r="A65" s="13" t="s">
        <v>19</v>
      </c>
      <c r="B65" s="10"/>
      <c r="C65" s="10"/>
      <c r="D65" s="10"/>
      <c r="E65" s="10"/>
      <c r="F65" s="10"/>
      <c r="G65" s="10"/>
    </row>
    <row r="66" spans="1:7" ht="13.5">
      <c r="A66" s="40" t="s">
        <v>9</v>
      </c>
      <c r="B66" s="42" t="s">
        <v>20</v>
      </c>
      <c r="C66" s="43"/>
      <c r="D66" s="43"/>
      <c r="E66" s="43"/>
      <c r="F66" s="43"/>
      <c r="G66" s="44"/>
    </row>
    <row r="67" spans="1:7" ht="12.75">
      <c r="A67" s="41"/>
      <c r="B67" s="14">
        <v>1</v>
      </c>
      <c r="C67" s="14">
        <v>2</v>
      </c>
      <c r="D67" s="14">
        <v>3</v>
      </c>
      <c r="E67" s="14">
        <v>4</v>
      </c>
      <c r="F67" s="14">
        <v>5</v>
      </c>
      <c r="G67" s="14">
        <v>6</v>
      </c>
    </row>
    <row r="68" spans="1:7" ht="12.75">
      <c r="A68" s="15">
        <v>0</v>
      </c>
      <c r="B68" s="14">
        <v>0.143</v>
      </c>
      <c r="C68" s="14">
        <v>0.036</v>
      </c>
      <c r="D68" s="14">
        <v>0.012</v>
      </c>
      <c r="E68" s="14">
        <v>0.005</v>
      </c>
      <c r="F68" s="14">
        <v>0.002</v>
      </c>
      <c r="G68" s="14">
        <v>0.001</v>
      </c>
    </row>
    <row r="69" spans="1:7" ht="12.75">
      <c r="A69" s="15">
        <v>1</v>
      </c>
      <c r="B69" s="14">
        <v>0.286</v>
      </c>
      <c r="C69" s="14">
        <v>0.071</v>
      </c>
      <c r="D69" s="14">
        <v>0.024</v>
      </c>
      <c r="E69" s="14">
        <v>0.01</v>
      </c>
      <c r="F69" s="14">
        <v>0.004</v>
      </c>
      <c r="G69" s="14">
        <v>0.002</v>
      </c>
    </row>
    <row r="70" spans="1:7" ht="12.75">
      <c r="A70" s="15">
        <v>2</v>
      </c>
      <c r="B70" s="14">
        <v>0.428</v>
      </c>
      <c r="C70" s="14">
        <v>0.143</v>
      </c>
      <c r="D70" s="14">
        <v>0.048</v>
      </c>
      <c r="E70" s="14">
        <v>0.019</v>
      </c>
      <c r="F70" s="14">
        <v>0.009</v>
      </c>
      <c r="G70" s="14">
        <v>0.004</v>
      </c>
    </row>
    <row r="71" spans="1:7" ht="12.75">
      <c r="A71" s="15">
        <v>3</v>
      </c>
      <c r="B71" s="14">
        <v>0.571</v>
      </c>
      <c r="C71" s="14">
        <v>0.214</v>
      </c>
      <c r="D71" s="14">
        <v>0.083</v>
      </c>
      <c r="E71" s="14">
        <v>0.033</v>
      </c>
      <c r="F71" s="14">
        <v>0.015</v>
      </c>
      <c r="G71" s="14">
        <v>0.008</v>
      </c>
    </row>
    <row r="72" spans="1:7" ht="12.75">
      <c r="A72" s="15">
        <v>4</v>
      </c>
      <c r="B72" s="14"/>
      <c r="C72" s="14">
        <v>0.321</v>
      </c>
      <c r="D72" s="14">
        <v>0.131</v>
      </c>
      <c r="E72" s="14">
        <v>0.057</v>
      </c>
      <c r="F72" s="14">
        <v>0.026</v>
      </c>
      <c r="G72" s="14">
        <v>0.013</v>
      </c>
    </row>
    <row r="73" spans="1:7" ht="12.75">
      <c r="A73" s="15">
        <v>5</v>
      </c>
      <c r="B73" s="14"/>
      <c r="C73" s="14">
        <v>0.429</v>
      </c>
      <c r="D73" s="14">
        <v>0.19</v>
      </c>
      <c r="E73" s="14">
        <v>0.086</v>
      </c>
      <c r="F73" s="14">
        <v>0.041</v>
      </c>
      <c r="G73" s="14">
        <v>0.021</v>
      </c>
    </row>
    <row r="74" spans="1:7" ht="12.75">
      <c r="A74" s="15">
        <v>6</v>
      </c>
      <c r="B74" s="14"/>
      <c r="C74" s="14">
        <v>0.571</v>
      </c>
      <c r="D74" s="14">
        <v>0.274</v>
      </c>
      <c r="E74" s="14">
        <v>0.129</v>
      </c>
      <c r="F74" s="14">
        <v>0.063</v>
      </c>
      <c r="G74" s="14">
        <v>0.032</v>
      </c>
    </row>
    <row r="75" spans="1:7" ht="12.75">
      <c r="A75" s="15">
        <v>7</v>
      </c>
      <c r="B75" s="14"/>
      <c r="C75" s="14"/>
      <c r="D75" s="14">
        <v>0.357</v>
      </c>
      <c r="E75" s="14">
        <v>0.176</v>
      </c>
      <c r="F75" s="14">
        <v>0.089</v>
      </c>
      <c r="G75" s="14">
        <v>0.047</v>
      </c>
    </row>
    <row r="76" spans="1:7" ht="12.75">
      <c r="A76" s="15">
        <v>8</v>
      </c>
      <c r="B76" s="14"/>
      <c r="C76" s="14"/>
      <c r="D76" s="14">
        <v>0.452</v>
      </c>
      <c r="E76" s="14">
        <v>0.238</v>
      </c>
      <c r="F76" s="14">
        <v>0.123</v>
      </c>
      <c r="G76" s="14">
        <v>0.066</v>
      </c>
    </row>
    <row r="77" spans="1:7" ht="12.75">
      <c r="A77" s="15">
        <v>9</v>
      </c>
      <c r="B77" s="14"/>
      <c r="C77" s="14"/>
      <c r="D77" s="14">
        <v>0.548</v>
      </c>
      <c r="E77" s="14">
        <v>0.305</v>
      </c>
      <c r="F77" s="14">
        <v>0.165</v>
      </c>
      <c r="G77" s="14">
        <v>0.09</v>
      </c>
    </row>
    <row r="78" spans="1:7" ht="12.75">
      <c r="A78" s="15">
        <v>10</v>
      </c>
      <c r="B78" s="14"/>
      <c r="C78" s="14"/>
      <c r="D78" s="14"/>
      <c r="E78" s="14">
        <v>0.381</v>
      </c>
      <c r="F78" s="14">
        <v>0.214</v>
      </c>
      <c r="G78" s="14">
        <v>0.12</v>
      </c>
    </row>
    <row r="79" spans="1:7" ht="12.75">
      <c r="A79" s="15">
        <v>11</v>
      </c>
      <c r="B79" s="14"/>
      <c r="C79" s="14"/>
      <c r="D79" s="14"/>
      <c r="E79" s="14">
        <v>0.457</v>
      </c>
      <c r="F79" s="14">
        <v>0.268</v>
      </c>
      <c r="G79" s="14">
        <v>0.155</v>
      </c>
    </row>
    <row r="80" spans="1:7" ht="12.75">
      <c r="A80" s="15">
        <v>12</v>
      </c>
      <c r="B80" s="14"/>
      <c r="C80" s="14"/>
      <c r="D80" s="14"/>
      <c r="E80" s="14">
        <v>0.545</v>
      </c>
      <c r="F80" s="14">
        <v>0.331</v>
      </c>
      <c r="G80" s="14">
        <v>0.197</v>
      </c>
    </row>
    <row r="81" spans="1:7" ht="12.75">
      <c r="A81" s="15">
        <v>13</v>
      </c>
      <c r="B81" s="14"/>
      <c r="C81" s="14"/>
      <c r="D81" s="14"/>
      <c r="E81" s="14"/>
      <c r="F81" s="14">
        <v>0.396</v>
      </c>
      <c r="G81" s="14">
        <v>0.242</v>
      </c>
    </row>
    <row r="82" spans="1:7" ht="12.75">
      <c r="A82" s="15">
        <v>14</v>
      </c>
      <c r="B82" s="14"/>
      <c r="C82" s="14"/>
      <c r="D82" s="14"/>
      <c r="E82" s="14"/>
      <c r="F82" s="14">
        <v>0.465</v>
      </c>
      <c r="G82" s="14">
        <v>0.294</v>
      </c>
    </row>
    <row r="83" spans="1:7" ht="12.75">
      <c r="A83" s="15">
        <v>15</v>
      </c>
      <c r="B83" s="14"/>
      <c r="C83" s="14"/>
      <c r="D83" s="14"/>
      <c r="E83" s="14"/>
      <c r="F83" s="14">
        <v>0.535</v>
      </c>
      <c r="G83" s="14">
        <v>0.35</v>
      </c>
    </row>
    <row r="84" spans="1:7" ht="12.75">
      <c r="A84" s="15">
        <v>16</v>
      </c>
      <c r="B84" s="14"/>
      <c r="C84" s="14"/>
      <c r="D84" s="14"/>
      <c r="E84" s="14"/>
      <c r="F84" s="14"/>
      <c r="G84" s="14">
        <v>0.409</v>
      </c>
    </row>
    <row r="85" spans="1:7" ht="12.75">
      <c r="A85" s="15">
        <v>17</v>
      </c>
      <c r="B85" s="14"/>
      <c r="C85" s="14"/>
      <c r="D85" s="14"/>
      <c r="E85" s="14"/>
      <c r="F85" s="14"/>
      <c r="G85" s="14">
        <v>0.469</v>
      </c>
    </row>
    <row r="86" spans="1:7" ht="12.75">
      <c r="A86" s="15">
        <v>18</v>
      </c>
      <c r="B86" s="14"/>
      <c r="C86" s="14"/>
      <c r="D86" s="14"/>
      <c r="E86" s="14"/>
      <c r="F86" s="14"/>
      <c r="G86" s="14">
        <v>0.531</v>
      </c>
    </row>
    <row r="88" spans="1:8" ht="15.75">
      <c r="A88" s="13" t="s">
        <v>21</v>
      </c>
      <c r="B88" s="10"/>
      <c r="C88" s="10"/>
      <c r="D88" s="10"/>
      <c r="E88" s="10"/>
      <c r="F88" s="10"/>
      <c r="G88" s="10"/>
      <c r="H88" s="10"/>
    </row>
    <row r="89" spans="1:8" ht="13.5">
      <c r="A89" s="48" t="s">
        <v>9</v>
      </c>
      <c r="B89" s="42" t="s">
        <v>20</v>
      </c>
      <c r="C89" s="43"/>
      <c r="D89" s="43"/>
      <c r="E89" s="43"/>
      <c r="F89" s="43"/>
      <c r="G89" s="43"/>
      <c r="H89" s="49"/>
    </row>
    <row r="90" spans="1:8" ht="12.75">
      <c r="A90" s="48"/>
      <c r="B90" s="14">
        <v>1</v>
      </c>
      <c r="C90" s="14">
        <v>2</v>
      </c>
      <c r="D90" s="14">
        <v>3</v>
      </c>
      <c r="E90" s="14">
        <v>4</v>
      </c>
      <c r="F90" s="14">
        <v>5</v>
      </c>
      <c r="G90" s="14">
        <v>6</v>
      </c>
      <c r="H90" s="14">
        <v>7</v>
      </c>
    </row>
    <row r="91" spans="1:8" ht="12.75">
      <c r="A91" s="15">
        <v>0</v>
      </c>
      <c r="B91" s="14">
        <v>0.125</v>
      </c>
      <c r="C91" s="14">
        <v>0.028</v>
      </c>
      <c r="D91" s="14">
        <v>0.008</v>
      </c>
      <c r="E91" s="14">
        <v>0.003</v>
      </c>
      <c r="F91" s="14">
        <v>0.001</v>
      </c>
      <c r="G91" s="14">
        <v>0.001</v>
      </c>
      <c r="H91" s="14">
        <v>0</v>
      </c>
    </row>
    <row r="92" spans="1:8" ht="12.75">
      <c r="A92" s="15">
        <v>1</v>
      </c>
      <c r="B92" s="14">
        <v>0.25</v>
      </c>
      <c r="C92" s="14">
        <v>0.056</v>
      </c>
      <c r="D92" s="14">
        <v>0.017</v>
      </c>
      <c r="E92" s="14">
        <v>0.006</v>
      </c>
      <c r="F92" s="14">
        <v>0.003</v>
      </c>
      <c r="G92" s="14">
        <v>0.001</v>
      </c>
      <c r="H92" s="14">
        <v>0.001</v>
      </c>
    </row>
    <row r="93" spans="1:8" ht="12.75">
      <c r="A93" s="15">
        <v>2</v>
      </c>
      <c r="B93" s="14">
        <v>0.375</v>
      </c>
      <c r="C93" s="14">
        <v>0.111</v>
      </c>
      <c r="D93" s="14">
        <v>0.033</v>
      </c>
      <c r="E93" s="14">
        <v>0.012</v>
      </c>
      <c r="F93" s="14">
        <v>0.005</v>
      </c>
      <c r="G93" s="14">
        <v>0.002</v>
      </c>
      <c r="H93" s="14">
        <v>0.001</v>
      </c>
    </row>
    <row r="94" spans="1:8" ht="12.75">
      <c r="A94" s="15">
        <v>3</v>
      </c>
      <c r="B94" s="14">
        <v>0.5</v>
      </c>
      <c r="C94" s="14">
        <v>0.167</v>
      </c>
      <c r="D94" s="14">
        <v>0.058</v>
      </c>
      <c r="E94" s="14">
        <v>0.021</v>
      </c>
      <c r="F94" s="14">
        <v>0.009</v>
      </c>
      <c r="G94" s="14">
        <v>0.004</v>
      </c>
      <c r="H94" s="14">
        <v>0.002</v>
      </c>
    </row>
    <row r="95" spans="1:8" ht="12.75">
      <c r="A95" s="15">
        <v>4</v>
      </c>
      <c r="B95" s="14">
        <v>0.625</v>
      </c>
      <c r="C95" s="14">
        <v>0.25</v>
      </c>
      <c r="D95" s="14">
        <v>0.092</v>
      </c>
      <c r="E95" s="14">
        <v>0.036</v>
      </c>
      <c r="F95" s="14">
        <v>0.015</v>
      </c>
      <c r="G95" s="14">
        <v>0.007</v>
      </c>
      <c r="H95" s="14">
        <v>0.003</v>
      </c>
    </row>
    <row r="96" spans="1:8" ht="12.75">
      <c r="A96" s="15">
        <v>5</v>
      </c>
      <c r="B96" s="14"/>
      <c r="C96" s="14">
        <v>0.333</v>
      </c>
      <c r="D96" s="14">
        <v>0.133</v>
      </c>
      <c r="E96" s="14">
        <v>0.055</v>
      </c>
      <c r="F96" s="14">
        <v>0.024</v>
      </c>
      <c r="G96" s="14">
        <v>0.011</v>
      </c>
      <c r="H96" s="14">
        <v>0.006</v>
      </c>
    </row>
    <row r="97" spans="1:8" ht="12.75">
      <c r="A97" s="15">
        <v>6</v>
      </c>
      <c r="B97" s="14"/>
      <c r="C97" s="14">
        <v>0.444</v>
      </c>
      <c r="D97" s="14">
        <v>0.192</v>
      </c>
      <c r="E97" s="14">
        <v>0.082</v>
      </c>
      <c r="F97" s="14">
        <v>0.037</v>
      </c>
      <c r="G97" s="14">
        <v>0.017</v>
      </c>
      <c r="H97" s="14">
        <v>0.009</v>
      </c>
    </row>
    <row r="98" spans="1:8" ht="12.75">
      <c r="A98" s="15">
        <v>7</v>
      </c>
      <c r="B98" s="14"/>
      <c r="C98" s="14">
        <v>0.556</v>
      </c>
      <c r="D98" s="14">
        <v>0.258</v>
      </c>
      <c r="E98" s="14">
        <v>0.115</v>
      </c>
      <c r="F98" s="14">
        <v>0.053</v>
      </c>
      <c r="G98" s="14">
        <v>0.026</v>
      </c>
      <c r="H98" s="14">
        <v>0.013</v>
      </c>
    </row>
    <row r="99" spans="1:8" ht="12.75">
      <c r="A99" s="15">
        <v>8</v>
      </c>
      <c r="B99" s="14"/>
      <c r="C99" s="14"/>
      <c r="D99" s="14">
        <v>0.333</v>
      </c>
      <c r="E99" s="14">
        <v>0.158</v>
      </c>
      <c r="F99" s="14">
        <v>0.074</v>
      </c>
      <c r="G99" s="14">
        <v>0.037</v>
      </c>
      <c r="H99" s="14">
        <v>0.019</v>
      </c>
    </row>
    <row r="100" spans="1:8" ht="12.75">
      <c r="A100" s="15">
        <v>9</v>
      </c>
      <c r="B100" s="14"/>
      <c r="C100" s="14"/>
      <c r="D100" s="14">
        <v>0.417</v>
      </c>
      <c r="E100" s="14">
        <v>0.206</v>
      </c>
      <c r="F100" s="14">
        <v>0.101</v>
      </c>
      <c r="G100" s="14">
        <v>0.051</v>
      </c>
      <c r="H100" s="14">
        <v>0.027</v>
      </c>
    </row>
    <row r="101" spans="1:8" ht="12.75">
      <c r="A101" s="15">
        <v>10</v>
      </c>
      <c r="B101" s="14"/>
      <c r="C101" s="14"/>
      <c r="D101" s="14">
        <v>0.5</v>
      </c>
      <c r="E101" s="14">
        <v>0.264</v>
      </c>
      <c r="F101" s="14">
        <v>0.134</v>
      </c>
      <c r="G101" s="14">
        <v>0.069</v>
      </c>
      <c r="H101" s="14">
        <v>0.036</v>
      </c>
    </row>
    <row r="102" spans="1:8" ht="12.75">
      <c r="A102" s="15">
        <v>11</v>
      </c>
      <c r="B102" s="14"/>
      <c r="C102" s="14"/>
      <c r="D102" s="14">
        <v>0.583</v>
      </c>
      <c r="E102" s="14">
        <v>0.324</v>
      </c>
      <c r="F102" s="14">
        <v>0.172</v>
      </c>
      <c r="G102" s="14">
        <v>0.09</v>
      </c>
      <c r="H102" s="14">
        <v>0.049</v>
      </c>
    </row>
    <row r="103" spans="1:8" ht="12.75">
      <c r="A103" s="15">
        <v>12</v>
      </c>
      <c r="B103" s="14"/>
      <c r="C103" s="14"/>
      <c r="D103" s="14"/>
      <c r="E103" s="14">
        <v>0.394</v>
      </c>
      <c r="F103" s="14">
        <v>0.216</v>
      </c>
      <c r="G103" s="14">
        <v>0.117</v>
      </c>
      <c r="H103" s="14">
        <v>0.064</v>
      </c>
    </row>
    <row r="104" spans="1:8" ht="12.75">
      <c r="A104" s="15">
        <v>13</v>
      </c>
      <c r="B104" s="14"/>
      <c r="C104" s="14"/>
      <c r="D104" s="14"/>
      <c r="E104" s="14">
        <v>0.464</v>
      </c>
      <c r="F104" s="14">
        <v>0.265</v>
      </c>
      <c r="G104" s="14">
        <v>0.147</v>
      </c>
      <c r="H104" s="14">
        <v>0.082</v>
      </c>
    </row>
    <row r="105" spans="1:8" ht="12.75">
      <c r="A105" s="15">
        <v>14</v>
      </c>
      <c r="B105" s="14"/>
      <c r="C105" s="14"/>
      <c r="D105" s="14"/>
      <c r="E105" s="14">
        <v>0.538</v>
      </c>
      <c r="F105" s="14">
        <v>0.319</v>
      </c>
      <c r="G105" s="14">
        <v>0.183</v>
      </c>
      <c r="H105" s="14">
        <v>0.104</v>
      </c>
    </row>
    <row r="106" spans="1:8" ht="12.75">
      <c r="A106" s="15">
        <v>15</v>
      </c>
      <c r="B106" s="14"/>
      <c r="C106" s="14"/>
      <c r="D106" s="14"/>
      <c r="E106" s="14"/>
      <c r="F106" s="14">
        <v>0.378</v>
      </c>
      <c r="G106" s="14">
        <v>0.223</v>
      </c>
      <c r="H106" s="14">
        <v>0.13</v>
      </c>
    </row>
    <row r="107" spans="1:8" ht="12.75">
      <c r="A107" s="15">
        <v>16</v>
      </c>
      <c r="B107" s="14"/>
      <c r="C107" s="14"/>
      <c r="D107" s="14"/>
      <c r="E107" s="14"/>
      <c r="F107" s="14">
        <v>0.438</v>
      </c>
      <c r="G107" s="14">
        <v>0.267</v>
      </c>
      <c r="H107" s="14">
        <v>0.159</v>
      </c>
    </row>
    <row r="108" spans="1:8" ht="12.75">
      <c r="A108" s="15">
        <v>17</v>
      </c>
      <c r="B108" s="14"/>
      <c r="C108" s="14"/>
      <c r="D108" s="14"/>
      <c r="E108" s="14"/>
      <c r="F108" s="14">
        <v>0.5</v>
      </c>
      <c r="G108" s="14">
        <v>0.314</v>
      </c>
      <c r="H108" s="14">
        <v>0.191</v>
      </c>
    </row>
    <row r="109" spans="1:8" ht="12.75">
      <c r="A109" s="15">
        <v>18</v>
      </c>
      <c r="B109" s="14"/>
      <c r="C109" s="14"/>
      <c r="D109" s="14"/>
      <c r="E109" s="14"/>
      <c r="F109" s="14">
        <v>0.562</v>
      </c>
      <c r="G109" s="14">
        <v>0.365</v>
      </c>
      <c r="H109" s="14">
        <v>0.228</v>
      </c>
    </row>
    <row r="110" spans="1:8" ht="12.75">
      <c r="A110" s="15">
        <v>19</v>
      </c>
      <c r="B110" s="14"/>
      <c r="C110" s="14"/>
      <c r="D110" s="14"/>
      <c r="E110" s="14"/>
      <c r="F110" s="14"/>
      <c r="G110" s="14">
        <v>0.418</v>
      </c>
      <c r="H110" s="14">
        <v>0.267</v>
      </c>
    </row>
    <row r="111" spans="1:8" ht="12.75">
      <c r="A111" s="15">
        <v>20</v>
      </c>
      <c r="B111" s="14"/>
      <c r="C111" s="14"/>
      <c r="D111" s="14"/>
      <c r="E111" s="14"/>
      <c r="F111" s="14"/>
      <c r="G111" s="14">
        <v>0.473</v>
      </c>
      <c r="H111" s="14">
        <v>0.31</v>
      </c>
    </row>
    <row r="112" spans="1:8" ht="12.75">
      <c r="A112" s="15">
        <v>21</v>
      </c>
      <c r="B112" s="14"/>
      <c r="C112" s="14"/>
      <c r="D112" s="14"/>
      <c r="E112" s="14"/>
      <c r="F112" s="14"/>
      <c r="G112" s="14">
        <v>0.527</v>
      </c>
      <c r="H112" s="14">
        <v>0.355</v>
      </c>
    </row>
    <row r="113" spans="1:8" ht="12.75">
      <c r="A113" s="15">
        <v>22</v>
      </c>
      <c r="B113" s="14"/>
      <c r="C113" s="14"/>
      <c r="D113" s="14"/>
      <c r="E113" s="14"/>
      <c r="F113" s="14"/>
      <c r="G113" s="14"/>
      <c r="H113" s="14">
        <v>0.402</v>
      </c>
    </row>
    <row r="114" spans="1:8" ht="12.75">
      <c r="A114" s="15">
        <v>23</v>
      </c>
      <c r="B114" s="14"/>
      <c r="C114" s="14"/>
      <c r="D114" s="14"/>
      <c r="E114" s="14"/>
      <c r="F114" s="14"/>
      <c r="G114" s="14"/>
      <c r="H114" s="14">
        <v>0.451</v>
      </c>
    </row>
    <row r="115" spans="1:8" ht="12.75">
      <c r="A115" s="15">
        <v>24</v>
      </c>
      <c r="B115" s="14"/>
      <c r="C115" s="14"/>
      <c r="D115" s="14"/>
      <c r="E115" s="14"/>
      <c r="F115" s="14"/>
      <c r="G115" s="14"/>
      <c r="H115" s="14">
        <v>0.5</v>
      </c>
    </row>
    <row r="116" spans="1:8" ht="12.75">
      <c r="A116" s="15">
        <v>25</v>
      </c>
      <c r="B116" s="14"/>
      <c r="C116" s="14"/>
      <c r="D116" s="14"/>
      <c r="E116" s="14"/>
      <c r="F116" s="14"/>
      <c r="G116" s="14"/>
      <c r="H116" s="14">
        <v>0.549</v>
      </c>
    </row>
    <row r="118" spans="1:9" ht="15.75">
      <c r="A118" s="16" t="s">
        <v>22</v>
      </c>
      <c r="B118" s="10"/>
      <c r="C118" s="10"/>
      <c r="D118" s="10"/>
      <c r="E118" s="10"/>
      <c r="F118" s="10"/>
      <c r="G118" s="10"/>
      <c r="H118" s="10"/>
      <c r="I118" s="10"/>
    </row>
    <row r="119" spans="1:9" ht="13.5">
      <c r="A119" s="40" t="s">
        <v>9</v>
      </c>
      <c r="B119" s="42" t="s">
        <v>20</v>
      </c>
      <c r="C119" s="43"/>
      <c r="D119" s="43"/>
      <c r="E119" s="43"/>
      <c r="F119" s="43"/>
      <c r="G119" s="43"/>
      <c r="H119" s="43"/>
      <c r="I119" s="44"/>
    </row>
    <row r="120" spans="1:9" ht="12.75">
      <c r="A120" s="41"/>
      <c r="B120" s="14">
        <v>1</v>
      </c>
      <c r="C120" s="14">
        <v>2</v>
      </c>
      <c r="D120" s="14">
        <v>3</v>
      </c>
      <c r="E120" s="14">
        <v>4</v>
      </c>
      <c r="F120" s="14">
        <v>5</v>
      </c>
      <c r="G120" s="14">
        <v>6</v>
      </c>
      <c r="H120" s="14">
        <v>7</v>
      </c>
      <c r="I120" s="14">
        <v>8</v>
      </c>
    </row>
    <row r="121" spans="1:9" ht="12.75">
      <c r="A121" s="15">
        <v>0</v>
      </c>
      <c r="B121" s="14">
        <v>0.111</v>
      </c>
      <c r="C121" s="14">
        <v>0.022</v>
      </c>
      <c r="D121" s="14">
        <v>0.006</v>
      </c>
      <c r="E121" s="14">
        <v>0.002</v>
      </c>
      <c r="F121" s="14">
        <v>0.001</v>
      </c>
      <c r="G121" s="14">
        <v>0</v>
      </c>
      <c r="H121" s="14">
        <v>0</v>
      </c>
      <c r="I121" s="14">
        <v>0</v>
      </c>
    </row>
    <row r="122" spans="1:9" ht="12.75">
      <c r="A122" s="15">
        <v>1</v>
      </c>
      <c r="B122" s="14">
        <v>0.222</v>
      </c>
      <c r="C122" s="14">
        <v>0.044</v>
      </c>
      <c r="D122" s="14">
        <v>0.012</v>
      </c>
      <c r="E122" s="14">
        <v>0.004</v>
      </c>
      <c r="F122" s="14">
        <v>0.002</v>
      </c>
      <c r="G122" s="14">
        <v>0.001</v>
      </c>
      <c r="H122" s="14">
        <v>0</v>
      </c>
      <c r="I122" s="14">
        <v>0</v>
      </c>
    </row>
    <row r="123" spans="1:9" ht="12.75">
      <c r="A123" s="15">
        <v>2</v>
      </c>
      <c r="B123" s="14">
        <v>0.333</v>
      </c>
      <c r="C123" s="14">
        <v>0.089</v>
      </c>
      <c r="D123" s="14">
        <v>0.024</v>
      </c>
      <c r="E123" s="14">
        <v>0.008</v>
      </c>
      <c r="F123" s="14">
        <v>0.003</v>
      </c>
      <c r="G123" s="14">
        <v>0.001</v>
      </c>
      <c r="H123" s="14">
        <v>0.001</v>
      </c>
      <c r="I123" s="14">
        <v>0</v>
      </c>
    </row>
    <row r="124" spans="1:9" ht="12.75">
      <c r="A124" s="15">
        <v>3</v>
      </c>
      <c r="B124" s="14">
        <v>0.444</v>
      </c>
      <c r="C124" s="14">
        <v>0.133</v>
      </c>
      <c r="D124" s="14">
        <v>0.042</v>
      </c>
      <c r="E124" s="14">
        <v>0.014</v>
      </c>
      <c r="F124" s="14">
        <v>0.005</v>
      </c>
      <c r="G124" s="14">
        <v>0.002</v>
      </c>
      <c r="H124" s="14">
        <v>0.001</v>
      </c>
      <c r="I124" s="14">
        <v>0.001</v>
      </c>
    </row>
    <row r="125" spans="1:9" ht="12.75">
      <c r="A125" s="15">
        <v>4</v>
      </c>
      <c r="B125" s="14">
        <v>0.556</v>
      </c>
      <c r="C125" s="14">
        <v>0.2</v>
      </c>
      <c r="D125" s="14">
        <v>0.067</v>
      </c>
      <c r="E125" s="14">
        <v>0.024</v>
      </c>
      <c r="F125" s="14">
        <v>0.009</v>
      </c>
      <c r="G125" s="14">
        <v>0.004</v>
      </c>
      <c r="H125" s="14">
        <v>0.002</v>
      </c>
      <c r="I125" s="14">
        <v>0.001</v>
      </c>
    </row>
    <row r="126" spans="1:9" ht="12.75">
      <c r="A126" s="15">
        <v>5</v>
      </c>
      <c r="B126" s="14"/>
      <c r="C126" s="14">
        <v>0.267</v>
      </c>
      <c r="D126" s="14">
        <v>0.097</v>
      </c>
      <c r="E126" s="14">
        <v>0.036</v>
      </c>
      <c r="F126" s="14">
        <v>0.015</v>
      </c>
      <c r="G126" s="14">
        <v>0.006</v>
      </c>
      <c r="H126" s="14">
        <v>0.003</v>
      </c>
      <c r="I126" s="14">
        <v>0.001</v>
      </c>
    </row>
    <row r="127" spans="1:9" ht="12.75">
      <c r="A127" s="15">
        <v>6</v>
      </c>
      <c r="B127" s="14"/>
      <c r="C127" s="14">
        <v>0.356</v>
      </c>
      <c r="D127" s="14">
        <v>0.139</v>
      </c>
      <c r="E127" s="14">
        <v>0.055</v>
      </c>
      <c r="F127" s="14">
        <v>0.023</v>
      </c>
      <c r="G127" s="14">
        <v>0.01</v>
      </c>
      <c r="H127" s="14">
        <v>0.005</v>
      </c>
      <c r="I127" s="14">
        <v>0.002</v>
      </c>
    </row>
    <row r="128" spans="1:9" ht="12.75">
      <c r="A128" s="15">
        <v>7</v>
      </c>
      <c r="B128" s="14"/>
      <c r="C128" s="14">
        <v>0.444</v>
      </c>
      <c r="D128" s="14">
        <v>0.188</v>
      </c>
      <c r="E128" s="14">
        <v>0.077</v>
      </c>
      <c r="F128" s="14">
        <v>0.033</v>
      </c>
      <c r="G128" s="14">
        <v>0.015</v>
      </c>
      <c r="H128" s="14">
        <v>0.007</v>
      </c>
      <c r="I128" s="14">
        <v>0.003</v>
      </c>
    </row>
    <row r="129" spans="1:9" ht="12.75">
      <c r="A129" s="15">
        <v>8</v>
      </c>
      <c r="B129" s="14"/>
      <c r="C129" s="14">
        <v>0.556</v>
      </c>
      <c r="D129" s="14">
        <v>0.248</v>
      </c>
      <c r="E129" s="14">
        <v>0.107</v>
      </c>
      <c r="F129" s="14">
        <v>0.047</v>
      </c>
      <c r="G129" s="14">
        <v>0.021</v>
      </c>
      <c r="H129" s="14">
        <v>0.01</v>
      </c>
      <c r="I129" s="14">
        <v>0.005</v>
      </c>
    </row>
    <row r="130" spans="1:9" ht="12.75">
      <c r="A130" s="15">
        <v>9</v>
      </c>
      <c r="B130" s="14"/>
      <c r="C130" s="14"/>
      <c r="D130" s="14">
        <v>0.315</v>
      </c>
      <c r="E130" s="14">
        <v>0.141</v>
      </c>
      <c r="F130" s="14">
        <v>0.064</v>
      </c>
      <c r="G130" s="14">
        <v>0.03</v>
      </c>
      <c r="H130" s="14">
        <v>0.014</v>
      </c>
      <c r="I130" s="14">
        <v>0.007</v>
      </c>
    </row>
    <row r="131" spans="1:9" ht="12.75">
      <c r="A131" s="15">
        <v>10</v>
      </c>
      <c r="B131" s="14"/>
      <c r="C131" s="14"/>
      <c r="D131" s="14">
        <v>0.387</v>
      </c>
      <c r="E131" s="14">
        <v>0.184</v>
      </c>
      <c r="F131" s="14">
        <v>0.085</v>
      </c>
      <c r="G131" s="14">
        <v>0.041</v>
      </c>
      <c r="H131" s="14">
        <v>0.02</v>
      </c>
      <c r="I131" s="14">
        <v>0.01</v>
      </c>
    </row>
    <row r="132" spans="1:9" ht="12.75">
      <c r="A132" s="15">
        <v>11</v>
      </c>
      <c r="B132" s="14"/>
      <c r="C132" s="14"/>
      <c r="D132" s="14">
        <v>0.461</v>
      </c>
      <c r="E132" s="14">
        <v>0.23</v>
      </c>
      <c r="F132" s="14">
        <v>0.111</v>
      </c>
      <c r="G132" s="14">
        <v>0.054</v>
      </c>
      <c r="H132" s="14">
        <v>0.027</v>
      </c>
      <c r="I132" s="14">
        <v>0.014</v>
      </c>
    </row>
    <row r="133" spans="1:9" ht="12.75">
      <c r="A133" s="15">
        <v>12</v>
      </c>
      <c r="B133" s="14"/>
      <c r="C133" s="14"/>
      <c r="D133" s="14">
        <v>0.539</v>
      </c>
      <c r="E133" s="14">
        <v>0.285</v>
      </c>
      <c r="F133" s="14">
        <v>0.142</v>
      </c>
      <c r="G133" s="14">
        <v>0.071</v>
      </c>
      <c r="H133" s="14">
        <v>0.036</v>
      </c>
      <c r="I133" s="14">
        <v>0.019</v>
      </c>
    </row>
    <row r="134" spans="1:9" ht="12.75">
      <c r="A134" s="15">
        <v>13</v>
      </c>
      <c r="B134" s="14"/>
      <c r="C134" s="14"/>
      <c r="D134" s="14"/>
      <c r="E134" s="14">
        <v>0.341</v>
      </c>
      <c r="F134" s="14">
        <v>0.177</v>
      </c>
      <c r="G134" s="14">
        <v>0.091</v>
      </c>
      <c r="H134" s="14">
        <v>0.047</v>
      </c>
      <c r="I134" s="14">
        <v>0.025</v>
      </c>
    </row>
    <row r="135" spans="1:9" ht="12.75">
      <c r="A135" s="15">
        <v>14</v>
      </c>
      <c r="B135" s="14"/>
      <c r="C135" s="14"/>
      <c r="D135" s="14"/>
      <c r="E135" s="14">
        <v>0.404</v>
      </c>
      <c r="F135" s="14">
        <v>0.217</v>
      </c>
      <c r="G135" s="14">
        <v>0.114</v>
      </c>
      <c r="H135" s="14">
        <v>0.06</v>
      </c>
      <c r="I135" s="14">
        <v>0.032</v>
      </c>
    </row>
    <row r="136" spans="1:9" ht="12.75">
      <c r="A136" s="15">
        <v>15</v>
      </c>
      <c r="B136" s="14"/>
      <c r="C136" s="14"/>
      <c r="D136" s="14"/>
      <c r="E136" s="14">
        <v>0.467</v>
      </c>
      <c r="F136" s="14">
        <v>0.262</v>
      </c>
      <c r="G136" s="14">
        <v>0.141</v>
      </c>
      <c r="H136" s="14">
        <v>0.076</v>
      </c>
      <c r="I136" s="14">
        <v>0.041</v>
      </c>
    </row>
    <row r="137" spans="1:9" ht="12.75">
      <c r="A137" s="15">
        <v>16</v>
      </c>
      <c r="B137" s="14"/>
      <c r="C137" s="14"/>
      <c r="D137" s="14"/>
      <c r="E137" s="14">
        <v>0.553</v>
      </c>
      <c r="F137" s="14">
        <v>0.311</v>
      </c>
      <c r="G137" s="14">
        <v>0.172</v>
      </c>
      <c r="H137" s="14">
        <v>0.095</v>
      </c>
      <c r="I137" s="14">
        <v>0.052</v>
      </c>
    </row>
    <row r="138" spans="1:9" ht="12.75">
      <c r="A138" s="15">
        <v>17</v>
      </c>
      <c r="B138" s="14"/>
      <c r="C138" s="14"/>
      <c r="D138" s="14"/>
      <c r="E138" s="14"/>
      <c r="F138" s="14">
        <v>0.362</v>
      </c>
      <c r="G138" s="14">
        <v>0.207</v>
      </c>
      <c r="H138" s="14">
        <v>0.116</v>
      </c>
      <c r="I138" s="14">
        <v>0.065</v>
      </c>
    </row>
    <row r="139" spans="1:9" ht="12.75">
      <c r="A139" s="15">
        <v>18</v>
      </c>
      <c r="B139" s="14"/>
      <c r="C139" s="14"/>
      <c r="D139" s="14"/>
      <c r="E139" s="14"/>
      <c r="F139" s="14">
        <v>0.416</v>
      </c>
      <c r="G139" s="14">
        <v>0.245</v>
      </c>
      <c r="H139" s="14">
        <v>0.14</v>
      </c>
      <c r="I139" s="14">
        <v>0.08</v>
      </c>
    </row>
    <row r="140" spans="1:9" ht="12.75">
      <c r="A140" s="15">
        <v>19</v>
      </c>
      <c r="B140" s="14"/>
      <c r="C140" s="14"/>
      <c r="D140" s="14"/>
      <c r="E140" s="14"/>
      <c r="F140" s="14">
        <v>0.472</v>
      </c>
      <c r="G140" s="14">
        <v>0.286</v>
      </c>
      <c r="H140" s="14">
        <v>0.168</v>
      </c>
      <c r="I140" s="14">
        <v>0.097</v>
      </c>
    </row>
    <row r="141" spans="1:9" ht="12.75">
      <c r="A141" s="15">
        <v>20</v>
      </c>
      <c r="B141" s="14"/>
      <c r="C141" s="14"/>
      <c r="D141" s="14"/>
      <c r="E141" s="14"/>
      <c r="F141" s="14">
        <v>0.528</v>
      </c>
      <c r="G141" s="14">
        <v>0.331</v>
      </c>
      <c r="H141" s="14">
        <v>0.198</v>
      </c>
      <c r="I141" s="14">
        <v>0.117</v>
      </c>
    </row>
    <row r="142" spans="1:9" ht="12.75">
      <c r="A142" s="15">
        <v>21</v>
      </c>
      <c r="B142" s="14"/>
      <c r="C142" s="14"/>
      <c r="D142" s="14"/>
      <c r="E142" s="14"/>
      <c r="F142" s="14"/>
      <c r="G142" s="14">
        <v>0.377</v>
      </c>
      <c r="H142" s="14">
        <v>0.232</v>
      </c>
      <c r="I142" s="14">
        <v>0.139</v>
      </c>
    </row>
    <row r="143" spans="1:9" ht="12.75">
      <c r="A143" s="15">
        <v>22</v>
      </c>
      <c r="B143" s="14"/>
      <c r="C143" s="14"/>
      <c r="D143" s="14"/>
      <c r="E143" s="14"/>
      <c r="F143" s="14"/>
      <c r="G143" s="14">
        <v>0.426</v>
      </c>
      <c r="H143" s="14">
        <v>0.268</v>
      </c>
      <c r="I143" s="14">
        <v>0.164</v>
      </c>
    </row>
    <row r="144" spans="1:9" ht="12.75">
      <c r="A144" s="15">
        <v>23</v>
      </c>
      <c r="B144" s="14"/>
      <c r="C144" s="14"/>
      <c r="D144" s="14"/>
      <c r="E144" s="14"/>
      <c r="F144" s="14"/>
      <c r="G144" s="14">
        <v>0.475</v>
      </c>
      <c r="H144" s="14">
        <v>0.306</v>
      </c>
      <c r="I144" s="14">
        <v>0.191</v>
      </c>
    </row>
    <row r="145" spans="1:9" ht="12.75">
      <c r="A145" s="15">
        <v>24</v>
      </c>
      <c r="B145" s="14"/>
      <c r="C145" s="14"/>
      <c r="D145" s="14"/>
      <c r="E145" s="14"/>
      <c r="F145" s="14"/>
      <c r="G145" s="14">
        <v>0.525</v>
      </c>
      <c r="H145" s="14">
        <v>0.347</v>
      </c>
      <c r="I145" s="14">
        <v>0.221</v>
      </c>
    </row>
    <row r="146" spans="1:9" ht="12.75">
      <c r="A146" s="15">
        <v>25</v>
      </c>
      <c r="B146" s="14"/>
      <c r="C146" s="14"/>
      <c r="D146" s="14"/>
      <c r="E146" s="14"/>
      <c r="F146" s="14"/>
      <c r="G146" s="14"/>
      <c r="H146" s="14">
        <v>0.389</v>
      </c>
      <c r="I146" s="14">
        <v>0.253</v>
      </c>
    </row>
    <row r="147" spans="1:9" ht="12.75">
      <c r="A147" s="15">
        <v>26</v>
      </c>
      <c r="B147" s="14"/>
      <c r="C147" s="14"/>
      <c r="D147" s="14"/>
      <c r="E147" s="14"/>
      <c r="F147" s="14"/>
      <c r="G147" s="14"/>
      <c r="H147" s="14">
        <v>0.433</v>
      </c>
      <c r="I147" s="14">
        <v>0.287</v>
      </c>
    </row>
    <row r="148" spans="1:9" ht="12.75">
      <c r="A148" s="15">
        <v>27</v>
      </c>
      <c r="B148" s="14"/>
      <c r="C148" s="14"/>
      <c r="D148" s="14"/>
      <c r="E148" s="14"/>
      <c r="F148" s="14"/>
      <c r="G148" s="14"/>
      <c r="H148" s="14">
        <v>0.478</v>
      </c>
      <c r="I148" s="14">
        <v>0.323</v>
      </c>
    </row>
    <row r="149" spans="1:9" ht="12.75">
      <c r="A149" s="15">
        <v>28</v>
      </c>
      <c r="B149" s="14"/>
      <c r="C149" s="14"/>
      <c r="D149" s="14"/>
      <c r="E149" s="14"/>
      <c r="F149" s="14"/>
      <c r="G149" s="14"/>
      <c r="H149" s="14">
        <v>0.522</v>
      </c>
      <c r="I149" s="14">
        <v>0.36</v>
      </c>
    </row>
    <row r="150" spans="1:9" ht="12.75">
      <c r="A150" s="15">
        <v>29</v>
      </c>
      <c r="B150" s="14"/>
      <c r="C150" s="14"/>
      <c r="D150" s="14"/>
      <c r="E150" s="14"/>
      <c r="F150" s="14"/>
      <c r="G150" s="14"/>
      <c r="H150" s="14"/>
      <c r="I150" s="14">
        <v>0.399</v>
      </c>
    </row>
    <row r="151" spans="1:9" ht="12.75">
      <c r="A151" s="15">
        <v>30</v>
      </c>
      <c r="B151" s="14"/>
      <c r="C151" s="14"/>
      <c r="D151" s="14"/>
      <c r="E151" s="14"/>
      <c r="F151" s="14"/>
      <c r="G151" s="14"/>
      <c r="H151" s="14"/>
      <c r="I151" s="14">
        <v>0.439</v>
      </c>
    </row>
    <row r="152" spans="1:9" ht="12.75">
      <c r="A152" s="15">
        <v>31</v>
      </c>
      <c r="B152" s="14"/>
      <c r="C152" s="14"/>
      <c r="D152" s="14"/>
      <c r="E152" s="14"/>
      <c r="F152" s="14"/>
      <c r="G152" s="14"/>
      <c r="H152" s="14"/>
      <c r="I152" s="14">
        <v>0.48</v>
      </c>
    </row>
    <row r="153" spans="1:9" ht="12.75">
      <c r="A153" s="15">
        <v>32</v>
      </c>
      <c r="B153" s="14"/>
      <c r="C153" s="14"/>
      <c r="D153" s="14"/>
      <c r="E153" s="14"/>
      <c r="F153" s="14"/>
      <c r="G153" s="14"/>
      <c r="H153" s="14"/>
      <c r="I153" s="14">
        <v>0.52</v>
      </c>
    </row>
  </sheetData>
  <mergeCells count="21">
    <mergeCell ref="B35:E35"/>
    <mergeCell ref="A15:B15"/>
    <mergeCell ref="A119:A120"/>
    <mergeCell ref="B119:I119"/>
    <mergeCell ref="A19:D19"/>
    <mergeCell ref="A21:D21"/>
    <mergeCell ref="A66:A67"/>
    <mergeCell ref="B66:G66"/>
    <mergeCell ref="A89:A90"/>
    <mergeCell ref="B89:H89"/>
    <mergeCell ref="A35:A36"/>
    <mergeCell ref="A17:B17"/>
    <mergeCell ref="A48:A49"/>
    <mergeCell ref="B48:F48"/>
    <mergeCell ref="A1:D1"/>
    <mergeCell ref="A3:D3"/>
    <mergeCell ref="A25:A26"/>
    <mergeCell ref="B25:D25"/>
    <mergeCell ref="C17:D17"/>
    <mergeCell ref="A14:B14"/>
    <mergeCell ref="A16:B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"/>
  <sheetViews>
    <sheetView workbookViewId="0" topLeftCell="A1">
      <selection activeCell="A6" sqref="A6"/>
    </sheetView>
  </sheetViews>
  <sheetFormatPr defaultColWidth="9.00390625" defaultRowHeight="12.75"/>
  <cols>
    <col min="1" max="4" width="11.875" style="5" customWidth="1"/>
    <col min="5" max="16384" width="7.25390625" style="5" customWidth="1"/>
  </cols>
  <sheetData>
    <row r="1" spans="1:4" ht="28.5" customHeight="1">
      <c r="A1" s="36" t="s">
        <v>27</v>
      </c>
      <c r="B1" s="36"/>
      <c r="C1" s="36"/>
      <c r="D1" s="36"/>
    </row>
    <row r="3" spans="1:4" ht="92.25" customHeight="1">
      <c r="A3" s="36" t="s">
        <v>42</v>
      </c>
      <c r="B3" s="36"/>
      <c r="C3" s="36"/>
      <c r="D3" s="36"/>
    </row>
    <row r="5" spans="1:4" s="2" customFormat="1" ht="25.5">
      <c r="A5" s="1" t="s">
        <v>2</v>
      </c>
      <c r="B5" s="1" t="s">
        <v>1</v>
      </c>
      <c r="C5" s="1" t="s">
        <v>4</v>
      </c>
      <c r="D5" s="1" t="s">
        <v>3</v>
      </c>
    </row>
    <row r="6" spans="1:4" ht="12.75">
      <c r="A6" s="3">
        <v>25</v>
      </c>
      <c r="B6" s="3">
        <v>40</v>
      </c>
      <c r="C6" s="4">
        <f>IF(ISBLANK(A6)," ",RANK(A6,$A$6:$B$25,1)+0.5*(COUNTIF($A$6:$B$25,A6)-1))</f>
        <v>1</v>
      </c>
      <c r="D6" s="4">
        <f>IF(ISBLANK(B6)," ",RANK(B6,$A$6:$B$25,1)+0.5*(COUNTIF($A$6:$B$25,B6)-1))</f>
        <v>9.5</v>
      </c>
    </row>
    <row r="7" spans="1:4" ht="12.75">
      <c r="A7" s="3">
        <v>26</v>
      </c>
      <c r="B7" s="3">
        <v>42</v>
      </c>
      <c r="C7" s="4">
        <f>IF(ISBLANK(A7)," ",RANK(A7,$A$6:$B$25,1)+0.5*(COUNTIF($A$6:$B$25,A7)-1))</f>
        <v>2</v>
      </c>
      <c r="D7" s="4">
        <f>IF(ISBLANK(B7)," ",RANK(B7,$A$6:$B$25,1)+0.5*(COUNTIF($A$6:$B$25,B7)-1))</f>
        <v>11.5</v>
      </c>
    </row>
    <row r="8" spans="1:4" ht="12.75">
      <c r="A8" s="3">
        <v>28</v>
      </c>
      <c r="B8" s="3">
        <v>44</v>
      </c>
      <c r="C8" s="4">
        <f>IF(ISBLANK(A8)," ",RANK(A8,$A$6:$B$25,1)+0.5*(COUNTIF($A$6:$B$25,A8)-1))</f>
        <v>3</v>
      </c>
      <c r="D8" s="4">
        <f>IF(ISBLANK(B8)," ",RANK(B8,$A$6:$B$25,1)+0.5*(COUNTIF($A$6:$B$25,B8)-1))</f>
        <v>13</v>
      </c>
    </row>
    <row r="9" spans="1:4" ht="12.75">
      <c r="A9" s="3">
        <v>30</v>
      </c>
      <c r="B9" s="3">
        <v>46</v>
      </c>
      <c r="C9" s="4">
        <f>IF(ISBLANK(A9)," ",RANK(A9,$A$6:$B$25,1)+0.5*(COUNTIF($A$6:$B$25,A9)-1))</f>
        <v>4</v>
      </c>
      <c r="D9" s="4">
        <f>IF(ISBLANK(B9)," ",RANK(B9,$A$6:$B$25,1)+0.5*(COUNTIF($A$6:$B$25,B9)-1))</f>
        <v>15</v>
      </c>
    </row>
    <row r="10" spans="1:4" ht="12.75">
      <c r="A10" s="3">
        <v>32</v>
      </c>
      <c r="B10" s="3">
        <v>47</v>
      </c>
      <c r="C10" s="4">
        <f>IF(ISBLANK(A10)," ",RANK(A10,$A$6:$B$25,1)+0.5*(COUNTIF($A$6:$B$25,A10)-1))</f>
        <v>5</v>
      </c>
      <c r="D10" s="4">
        <f>IF(ISBLANK(B10)," ",RANK(B10,$A$6:$B$25,1)+0.5*(COUNTIF($A$6:$B$25,B10)-1))</f>
        <v>16.5</v>
      </c>
    </row>
    <row r="11" spans="1:4" ht="12.75">
      <c r="A11" s="3">
        <v>35</v>
      </c>
      <c r="B11" s="3">
        <v>47</v>
      </c>
      <c r="C11" s="4">
        <f>IF(ISBLANK(A11)," ",RANK(A11,$A$6:$B$25,1)+0.5*(COUNTIF($A$6:$B$25,A11)-1))</f>
        <v>6</v>
      </c>
      <c r="D11" s="4">
        <f>IF(ISBLANK(B11)," ",RANK(B11,$A$6:$B$25,1)+0.5*(COUNTIF($A$6:$B$25,B11)-1))</f>
        <v>16.5</v>
      </c>
    </row>
    <row r="12" spans="1:4" ht="12.75">
      <c r="A12" s="3">
        <v>36</v>
      </c>
      <c r="B12" s="3">
        <v>49</v>
      </c>
      <c r="C12" s="4">
        <f>IF(ISBLANK(A12)," ",RANK(A12,$A$6:$B$25,1)+0.5*(COUNTIF($A$6:$B$25,A12)-1))</f>
        <v>7</v>
      </c>
      <c r="D12" s="4">
        <f>IF(ISBLANK(B12)," ",RANK(B12,$A$6:$B$25,1)+0.5*(COUNTIF($A$6:$B$25,B12)-1))</f>
        <v>19</v>
      </c>
    </row>
    <row r="13" spans="1:4" ht="12.75">
      <c r="A13" s="3">
        <v>38</v>
      </c>
      <c r="B13" s="3">
        <v>50</v>
      </c>
      <c r="C13" s="4">
        <f>IF(ISBLANK(A13)," ",RANK(A13,$A$6:$B$25,1)+0.5*(COUNTIF($A$6:$B$25,A13)-1))</f>
        <v>8</v>
      </c>
      <c r="D13" s="4">
        <f>IF(ISBLANK(B13)," ",RANK(B13,$A$6:$B$25,1)+0.5*(COUNTIF($A$6:$B$25,B13)-1))</f>
        <v>20.5</v>
      </c>
    </row>
    <row r="14" spans="1:4" ht="12.75">
      <c r="A14" s="3">
        <v>40</v>
      </c>
      <c r="B14" s="3">
        <v>53</v>
      </c>
      <c r="C14" s="4">
        <f>IF(ISBLANK(A14)," ",RANK(A14,$A$6:$B$25,1)+0.5*(COUNTIF($A$6:$B$25,A14)-1))</f>
        <v>9.5</v>
      </c>
      <c r="D14" s="4">
        <f>IF(ISBLANK(B14)," ",RANK(B14,$A$6:$B$25,1)+0.5*(COUNTIF($A$6:$B$25,B14)-1))</f>
        <v>22.5</v>
      </c>
    </row>
    <row r="15" spans="1:4" ht="12.75">
      <c r="A15" s="3">
        <v>42</v>
      </c>
      <c r="B15" s="3">
        <v>56</v>
      </c>
      <c r="C15" s="4">
        <f>IF(ISBLANK(A15)," ",RANK(A15,$A$6:$B$25,1)+0.5*(COUNTIF($A$6:$B$25,A15)-1))</f>
        <v>11.5</v>
      </c>
      <c r="D15" s="4">
        <f>IF(ISBLANK(B15)," ",RANK(B15,$A$6:$B$25,1)+0.5*(COUNTIF($A$6:$B$25,B15)-1))</f>
        <v>24.5</v>
      </c>
    </row>
    <row r="16" spans="1:4" ht="12.75">
      <c r="A16" s="3">
        <v>45</v>
      </c>
      <c r="B16" s="3">
        <v>59</v>
      </c>
      <c r="C16" s="4">
        <f>IF(ISBLANK(A16)," ",RANK(A16,$A$6:$B$25,1)+0.5*(COUNTIF($A$6:$B$25,A16)-1))</f>
        <v>14</v>
      </c>
      <c r="D16" s="4">
        <f>IF(ISBLANK(B16)," ",RANK(B16,$A$6:$B$25,1)+0.5*(COUNTIF($A$6:$B$25,B16)-1))</f>
        <v>27</v>
      </c>
    </row>
    <row r="17" spans="1:4" ht="12.75">
      <c r="A17" s="3">
        <v>48</v>
      </c>
      <c r="B17" s="3">
        <v>60</v>
      </c>
      <c r="C17" s="4">
        <f>IF(ISBLANK(A17)," ",RANK(A17,$A$6:$B$25,1)+0.5*(COUNTIF($A$6:$B$25,A17)-1))</f>
        <v>18</v>
      </c>
      <c r="D17" s="4">
        <f>IF(ISBLANK(B17)," ",RANK(B17,$A$6:$B$25,1)+0.5*(COUNTIF($A$6:$B$25,B17)-1))</f>
        <v>28.5</v>
      </c>
    </row>
    <row r="18" spans="1:4" ht="12.75">
      <c r="A18" s="3">
        <v>50</v>
      </c>
      <c r="B18" s="3">
        <v>62</v>
      </c>
      <c r="C18" s="4">
        <f>IF(ISBLANK(A18)," ",RANK(A18,$A$6:$B$25,1)+0.5*(COUNTIF($A$6:$B$25,A18)-1))</f>
        <v>20.5</v>
      </c>
      <c r="D18" s="4">
        <f>IF(ISBLANK(B18)," ",RANK(B18,$A$6:$B$25,1)+0.5*(COUNTIF($A$6:$B$25,B18)-1))</f>
        <v>31</v>
      </c>
    </row>
    <row r="19" spans="1:4" ht="12.75">
      <c r="A19" s="3">
        <v>53</v>
      </c>
      <c r="B19" s="3">
        <v>62</v>
      </c>
      <c r="C19" s="4">
        <f>IF(ISBLANK(A19)," ",RANK(A19,$A$6:$B$25,1)+0.5*(COUNTIF($A$6:$B$25,A19)-1))</f>
        <v>22.5</v>
      </c>
      <c r="D19" s="4">
        <f>IF(ISBLANK(B19)," ",RANK(B19,$A$6:$B$25,1)+0.5*(COUNTIF($A$6:$B$25,B19)-1))</f>
        <v>31</v>
      </c>
    </row>
    <row r="20" spans="1:4" ht="12.75">
      <c r="A20" s="3">
        <v>56</v>
      </c>
      <c r="B20" s="3">
        <v>65</v>
      </c>
      <c r="C20" s="4">
        <f>IF(ISBLANK(A20)," ",RANK(A20,$A$6:$B$25,1)+0.5*(COUNTIF($A$6:$B$25,A20)-1))</f>
        <v>24.5</v>
      </c>
      <c r="D20" s="4">
        <f>IF(ISBLANK(B20)," ",RANK(B20,$A$6:$B$25,1)+0.5*(COUNTIF($A$6:$B$25,B20)-1))</f>
        <v>33</v>
      </c>
    </row>
    <row r="21" spans="1:4" ht="12.75">
      <c r="A21" s="3">
        <v>58</v>
      </c>
      <c r="B21" s="3">
        <v>67</v>
      </c>
      <c r="C21" s="4">
        <f>IF(ISBLANK(A21)," ",RANK(A21,$A$6:$B$25,1)+0.5*(COUNTIF($A$6:$B$25,A21)-1))</f>
        <v>26</v>
      </c>
      <c r="D21" s="4">
        <f>IF(ISBLANK(B21)," ",RANK(B21,$A$6:$B$25,1)+0.5*(COUNTIF($A$6:$B$25,B21)-1))</f>
        <v>34</v>
      </c>
    </row>
    <row r="22" spans="1:4" ht="12.75">
      <c r="A22" s="3">
        <v>60</v>
      </c>
      <c r="B22" s="3">
        <v>70</v>
      </c>
      <c r="C22" s="4">
        <f>IF(ISBLANK(A22)," ",RANK(A22,$A$6:$B$25,1)+0.5*(COUNTIF($A$6:$B$25,A22)-1))</f>
        <v>28.5</v>
      </c>
      <c r="D22" s="4">
        <f>IF(ISBLANK(B22)," ",RANK(B22,$A$6:$B$25,1)+0.5*(COUNTIF($A$6:$B$25,B22)-1))</f>
        <v>35</v>
      </c>
    </row>
    <row r="23" spans="1:4" ht="12.75">
      <c r="A23" s="3">
        <v>62</v>
      </c>
      <c r="B23" s="3">
        <v>72</v>
      </c>
      <c r="C23" s="4">
        <f>IF(ISBLANK(A23)," ",RANK(A23,$A$6:$B$25,1)+0.5*(COUNTIF($A$6:$B$25,A23)-1))</f>
        <v>31</v>
      </c>
      <c r="D23" s="4">
        <f>IF(ISBLANK(B23)," ",RANK(B23,$A$6:$B$25,1)+0.5*(COUNTIF($A$6:$B$25,B23)-1))</f>
        <v>36</v>
      </c>
    </row>
    <row r="24" spans="1:4" ht="12.75">
      <c r="A24" s="3"/>
      <c r="B24" s="3">
        <v>75</v>
      </c>
      <c r="C24" s="4" t="str">
        <f>IF(ISBLANK(A24)," ",RANK(A24,$A$6:$B$25,1)+0.5*(COUNTIF($A$6:$B$25,A24)-1))</f>
        <v> </v>
      </c>
      <c r="D24" s="4">
        <f>IF(ISBLANK(B24)," ",RANK(B24,$A$6:$B$25,1)+0.5*(COUNTIF($A$6:$B$25,B24)-1))</f>
        <v>37</v>
      </c>
    </row>
    <row r="25" spans="1:4" ht="12.75">
      <c r="A25" s="3"/>
      <c r="B25" s="3"/>
      <c r="C25" s="4" t="str">
        <f>IF(ISBLANK(A25)," ",RANK(A25,$A$6:$B$25,1)+0.5*(COUNTIF($A$6:$B$25,A25)-1))</f>
        <v> </v>
      </c>
      <c r="D25" s="4" t="str">
        <f>IF(ISBLANK(B25)," ",RANK(B25,$A$6:$B$25,1)+0.5*(COUNTIF($A$6:$B$25,B25)-1))</f>
        <v> </v>
      </c>
    </row>
    <row r="26" spans="1:4" ht="12.75">
      <c r="A26" s="39" t="s">
        <v>0</v>
      </c>
      <c r="B26" s="39"/>
      <c r="C26" s="6">
        <f>SUM(C6:C25)</f>
        <v>242</v>
      </c>
      <c r="D26" s="6">
        <f>SUM(D6:D25)</f>
        <v>461</v>
      </c>
    </row>
    <row r="27" spans="1:4" ht="14.25">
      <c r="A27" s="39" t="s">
        <v>25</v>
      </c>
      <c r="B27" s="39"/>
      <c r="C27" s="4">
        <f>COUNT(A6:A25)</f>
        <v>18</v>
      </c>
      <c r="D27" s="4">
        <f>COUNT(B6:B25)</f>
        <v>19</v>
      </c>
    </row>
    <row r="28" spans="1:4" ht="14.25">
      <c r="A28" s="29" t="s">
        <v>10</v>
      </c>
      <c r="B28" s="30"/>
      <c r="C28" s="4">
        <f>C26-(C27*(C27+1))/2</f>
        <v>71</v>
      </c>
      <c r="D28" s="4">
        <f>D26-(D27*(D27+1))/2</f>
        <v>271</v>
      </c>
    </row>
    <row r="29" spans="1:4" ht="12.75">
      <c r="A29" s="29" t="s">
        <v>9</v>
      </c>
      <c r="B29" s="30"/>
      <c r="C29" s="51">
        <f>MIN(C28:D28)</f>
        <v>71</v>
      </c>
      <c r="D29" s="51"/>
    </row>
    <row r="31" spans="1:4" ht="12.75" customHeight="1">
      <c r="A31" s="45" t="s">
        <v>28</v>
      </c>
      <c r="B31" s="46"/>
      <c r="C31" s="46"/>
      <c r="D31" s="47"/>
    </row>
    <row r="33" spans="1:4" ht="27" customHeight="1">
      <c r="A33" s="45" t="s">
        <v>29</v>
      </c>
      <c r="B33" s="46"/>
      <c r="C33" s="46"/>
      <c r="D33" s="47"/>
    </row>
    <row r="35" spans="1:13" ht="12.75">
      <c r="A35" s="18" t="s">
        <v>31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4.25">
      <c r="A36" s="31" t="s">
        <v>16</v>
      </c>
      <c r="B36" s="33" t="s">
        <v>30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</row>
    <row r="37" spans="1:13" ht="12.75">
      <c r="A37" s="32"/>
      <c r="B37" s="11">
        <v>9</v>
      </c>
      <c r="C37" s="11">
        <v>10</v>
      </c>
      <c r="D37" s="11">
        <v>11</v>
      </c>
      <c r="E37" s="11">
        <v>12</v>
      </c>
      <c r="F37" s="11">
        <v>13</v>
      </c>
      <c r="G37" s="11">
        <v>14</v>
      </c>
      <c r="H37" s="11">
        <v>15</v>
      </c>
      <c r="I37" s="11">
        <v>16</v>
      </c>
      <c r="J37" s="11">
        <v>17</v>
      </c>
      <c r="K37" s="11">
        <v>18</v>
      </c>
      <c r="L37" s="11">
        <v>19</v>
      </c>
      <c r="M37" s="11">
        <v>20</v>
      </c>
    </row>
    <row r="38" spans="1:13" ht="12.75">
      <c r="A38" s="12">
        <v>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>
      <c r="A39" s="12">
        <v>2</v>
      </c>
      <c r="B39" s="11"/>
      <c r="C39" s="11"/>
      <c r="D39" s="11"/>
      <c r="E39" s="11"/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1</v>
      </c>
      <c r="M39" s="11">
        <v>1</v>
      </c>
    </row>
    <row r="40" spans="1:13" ht="12.75">
      <c r="A40" s="12">
        <v>3</v>
      </c>
      <c r="B40" s="11">
        <v>1</v>
      </c>
      <c r="C40" s="11">
        <v>1</v>
      </c>
      <c r="D40" s="11">
        <v>1</v>
      </c>
      <c r="E40" s="11">
        <v>2</v>
      </c>
      <c r="F40" s="11">
        <v>2</v>
      </c>
      <c r="G40" s="11">
        <v>2</v>
      </c>
      <c r="H40" s="11">
        <v>3</v>
      </c>
      <c r="I40" s="11">
        <v>3</v>
      </c>
      <c r="J40" s="11">
        <v>4</v>
      </c>
      <c r="K40" s="11">
        <v>4</v>
      </c>
      <c r="L40" s="11">
        <v>4</v>
      </c>
      <c r="M40" s="11">
        <v>5</v>
      </c>
    </row>
    <row r="41" spans="1:13" ht="12.75">
      <c r="A41" s="12">
        <v>4</v>
      </c>
      <c r="B41" s="11">
        <v>3</v>
      </c>
      <c r="C41" s="11">
        <v>3</v>
      </c>
      <c r="D41" s="11">
        <v>4</v>
      </c>
      <c r="E41" s="11">
        <v>5</v>
      </c>
      <c r="F41" s="11">
        <v>5</v>
      </c>
      <c r="G41" s="11">
        <v>6</v>
      </c>
      <c r="H41" s="11">
        <v>7</v>
      </c>
      <c r="I41" s="11">
        <v>7</v>
      </c>
      <c r="J41" s="11">
        <v>8</v>
      </c>
      <c r="K41" s="11">
        <v>9</v>
      </c>
      <c r="L41" s="11">
        <v>9</v>
      </c>
      <c r="M41" s="11">
        <v>10</v>
      </c>
    </row>
    <row r="42" spans="1:13" ht="12.75">
      <c r="A42" s="12">
        <v>5</v>
      </c>
      <c r="B42" s="11">
        <v>5</v>
      </c>
      <c r="C42" s="11">
        <v>6</v>
      </c>
      <c r="D42" s="11">
        <v>7</v>
      </c>
      <c r="E42" s="11">
        <v>8</v>
      </c>
      <c r="F42" s="11">
        <v>9</v>
      </c>
      <c r="G42" s="11">
        <v>10</v>
      </c>
      <c r="H42" s="11">
        <v>11</v>
      </c>
      <c r="I42" s="11">
        <v>12</v>
      </c>
      <c r="J42" s="11">
        <v>13</v>
      </c>
      <c r="K42" s="11">
        <v>14</v>
      </c>
      <c r="L42" s="11">
        <v>15</v>
      </c>
      <c r="M42" s="11">
        <v>16</v>
      </c>
    </row>
    <row r="43" spans="1:13" ht="12.75">
      <c r="A43" s="12">
        <v>6</v>
      </c>
      <c r="B43" s="11">
        <v>7</v>
      </c>
      <c r="C43" s="11">
        <v>8</v>
      </c>
      <c r="D43" s="11">
        <v>9</v>
      </c>
      <c r="E43" s="11">
        <v>11</v>
      </c>
      <c r="F43" s="11">
        <v>12</v>
      </c>
      <c r="G43" s="11">
        <v>13</v>
      </c>
      <c r="H43" s="11">
        <v>15</v>
      </c>
      <c r="I43" s="11">
        <v>16</v>
      </c>
      <c r="J43" s="11">
        <v>18</v>
      </c>
      <c r="K43" s="11">
        <v>19</v>
      </c>
      <c r="L43" s="11">
        <v>20</v>
      </c>
      <c r="M43" s="11">
        <v>22</v>
      </c>
    </row>
    <row r="44" spans="1:13" ht="12.75">
      <c r="A44" s="12">
        <v>7</v>
      </c>
      <c r="B44" s="11">
        <v>9</v>
      </c>
      <c r="C44" s="11">
        <v>10</v>
      </c>
      <c r="D44" s="11">
        <v>12</v>
      </c>
      <c r="E44" s="11">
        <v>14</v>
      </c>
      <c r="F44" s="11">
        <v>16</v>
      </c>
      <c r="G44" s="11">
        <v>17</v>
      </c>
      <c r="H44" s="11">
        <v>19</v>
      </c>
      <c r="I44" s="11">
        <v>21</v>
      </c>
      <c r="J44" s="11">
        <v>23</v>
      </c>
      <c r="K44" s="11">
        <v>24</v>
      </c>
      <c r="L44" s="11">
        <v>26</v>
      </c>
      <c r="M44" s="11">
        <v>28</v>
      </c>
    </row>
    <row r="45" spans="1:13" ht="12.75">
      <c r="A45" s="12">
        <v>8</v>
      </c>
      <c r="B45" s="11">
        <v>11</v>
      </c>
      <c r="C45" s="11">
        <v>13</v>
      </c>
      <c r="D45" s="11">
        <v>15</v>
      </c>
      <c r="E45" s="11">
        <v>17</v>
      </c>
      <c r="F45" s="11">
        <v>20</v>
      </c>
      <c r="G45" s="11">
        <v>22</v>
      </c>
      <c r="H45" s="11">
        <v>24</v>
      </c>
      <c r="I45" s="11">
        <v>26</v>
      </c>
      <c r="J45" s="11">
        <v>28</v>
      </c>
      <c r="K45" s="11">
        <v>30</v>
      </c>
      <c r="L45" s="11">
        <v>32</v>
      </c>
      <c r="M45" s="11">
        <v>34</v>
      </c>
    </row>
    <row r="46" spans="1:13" ht="12.75">
      <c r="A46" s="12">
        <v>9</v>
      </c>
      <c r="B46" s="11">
        <v>14</v>
      </c>
      <c r="C46" s="11">
        <v>16</v>
      </c>
      <c r="D46" s="11">
        <v>18</v>
      </c>
      <c r="E46" s="11">
        <v>21</v>
      </c>
      <c r="F46" s="11">
        <v>23</v>
      </c>
      <c r="G46" s="11">
        <v>26</v>
      </c>
      <c r="H46" s="11">
        <v>28</v>
      </c>
      <c r="I46" s="11">
        <v>31</v>
      </c>
      <c r="J46" s="11">
        <v>33</v>
      </c>
      <c r="K46" s="11">
        <v>36</v>
      </c>
      <c r="L46" s="11">
        <v>38</v>
      </c>
      <c r="M46" s="11">
        <v>40</v>
      </c>
    </row>
    <row r="47" spans="1:13" ht="12.75">
      <c r="A47" s="12">
        <v>10</v>
      </c>
      <c r="B47" s="11">
        <v>16</v>
      </c>
      <c r="C47" s="11">
        <v>19</v>
      </c>
      <c r="D47" s="11">
        <v>22</v>
      </c>
      <c r="E47" s="11">
        <v>24</v>
      </c>
      <c r="F47" s="11">
        <v>27</v>
      </c>
      <c r="G47" s="11">
        <v>30</v>
      </c>
      <c r="H47" s="11">
        <v>33</v>
      </c>
      <c r="I47" s="11">
        <v>36</v>
      </c>
      <c r="J47" s="11">
        <v>38</v>
      </c>
      <c r="K47" s="11">
        <v>41</v>
      </c>
      <c r="L47" s="11">
        <v>44</v>
      </c>
      <c r="M47" s="11">
        <v>47</v>
      </c>
    </row>
    <row r="48" spans="1:13" ht="12.75">
      <c r="A48" s="12">
        <v>11</v>
      </c>
      <c r="B48" s="11">
        <v>18</v>
      </c>
      <c r="C48" s="11">
        <v>22</v>
      </c>
      <c r="D48" s="11">
        <v>25</v>
      </c>
      <c r="E48" s="11">
        <v>28</v>
      </c>
      <c r="F48" s="11">
        <v>31</v>
      </c>
      <c r="G48" s="11">
        <v>34</v>
      </c>
      <c r="H48" s="11">
        <v>37</v>
      </c>
      <c r="I48" s="11">
        <v>41</v>
      </c>
      <c r="J48" s="11">
        <v>44</v>
      </c>
      <c r="K48" s="11">
        <v>47</v>
      </c>
      <c r="L48" s="11">
        <v>50</v>
      </c>
      <c r="M48" s="11">
        <v>53</v>
      </c>
    </row>
    <row r="49" spans="1:13" ht="12.75">
      <c r="A49" s="12">
        <v>12</v>
      </c>
      <c r="B49" s="11">
        <v>21</v>
      </c>
      <c r="C49" s="11">
        <v>24</v>
      </c>
      <c r="D49" s="11">
        <v>28</v>
      </c>
      <c r="E49" s="11">
        <v>31</v>
      </c>
      <c r="F49" s="11">
        <v>35</v>
      </c>
      <c r="G49" s="11">
        <v>38</v>
      </c>
      <c r="H49" s="11">
        <v>42</v>
      </c>
      <c r="I49" s="11">
        <v>46</v>
      </c>
      <c r="J49" s="11">
        <v>49</v>
      </c>
      <c r="K49" s="11">
        <v>53</v>
      </c>
      <c r="L49" s="11">
        <v>56</v>
      </c>
      <c r="M49" s="11">
        <v>60</v>
      </c>
    </row>
    <row r="50" spans="1:13" ht="12.75">
      <c r="A50" s="12">
        <v>13</v>
      </c>
      <c r="B50" s="11">
        <v>23</v>
      </c>
      <c r="C50" s="11">
        <v>27</v>
      </c>
      <c r="D50" s="11">
        <v>31</v>
      </c>
      <c r="E50" s="11">
        <v>35</v>
      </c>
      <c r="F50" s="11">
        <v>39</v>
      </c>
      <c r="G50" s="11">
        <v>43</v>
      </c>
      <c r="H50" s="11">
        <v>47</v>
      </c>
      <c r="I50" s="11">
        <v>51</v>
      </c>
      <c r="J50" s="11">
        <v>55</v>
      </c>
      <c r="K50" s="11">
        <v>59</v>
      </c>
      <c r="L50" s="11">
        <v>63</v>
      </c>
      <c r="M50" s="11">
        <v>67</v>
      </c>
    </row>
    <row r="51" spans="1:13" ht="12.75">
      <c r="A51" s="12">
        <v>14</v>
      </c>
      <c r="B51" s="11">
        <v>26</v>
      </c>
      <c r="C51" s="11">
        <v>30</v>
      </c>
      <c r="D51" s="11">
        <v>34</v>
      </c>
      <c r="E51" s="11">
        <v>38</v>
      </c>
      <c r="F51" s="11">
        <v>43</v>
      </c>
      <c r="G51" s="11">
        <v>47</v>
      </c>
      <c r="H51" s="11">
        <v>51</v>
      </c>
      <c r="I51" s="11">
        <v>56</v>
      </c>
      <c r="J51" s="11">
        <v>60</v>
      </c>
      <c r="K51" s="11">
        <v>65</v>
      </c>
      <c r="L51" s="11">
        <v>69</v>
      </c>
      <c r="M51" s="11">
        <v>73</v>
      </c>
    </row>
    <row r="52" spans="1:13" ht="12.75">
      <c r="A52" s="12">
        <v>15</v>
      </c>
      <c r="B52" s="11">
        <v>28</v>
      </c>
      <c r="C52" s="11">
        <v>33</v>
      </c>
      <c r="D52" s="11">
        <v>37</v>
      </c>
      <c r="E52" s="11">
        <v>42</v>
      </c>
      <c r="F52" s="11">
        <v>47</v>
      </c>
      <c r="G52" s="11">
        <v>51</v>
      </c>
      <c r="H52" s="11">
        <v>56</v>
      </c>
      <c r="I52" s="11">
        <v>61</v>
      </c>
      <c r="J52" s="11">
        <v>66</v>
      </c>
      <c r="K52" s="11">
        <v>70</v>
      </c>
      <c r="L52" s="11">
        <v>75</v>
      </c>
      <c r="M52" s="11">
        <v>80</v>
      </c>
    </row>
    <row r="53" spans="1:13" ht="12.75">
      <c r="A53" s="12">
        <v>16</v>
      </c>
      <c r="B53" s="11">
        <v>31</v>
      </c>
      <c r="C53" s="11">
        <v>36</v>
      </c>
      <c r="D53" s="11">
        <v>41</v>
      </c>
      <c r="E53" s="11">
        <v>46</v>
      </c>
      <c r="F53" s="11">
        <v>51</v>
      </c>
      <c r="G53" s="11">
        <v>56</v>
      </c>
      <c r="H53" s="11">
        <v>61</v>
      </c>
      <c r="I53" s="11">
        <v>66</v>
      </c>
      <c r="J53" s="11">
        <v>71</v>
      </c>
      <c r="K53" s="11">
        <v>76</v>
      </c>
      <c r="L53" s="11">
        <v>82</v>
      </c>
      <c r="M53" s="11">
        <v>87</v>
      </c>
    </row>
    <row r="54" spans="1:13" ht="12.75">
      <c r="A54" s="12">
        <v>17</v>
      </c>
      <c r="B54" s="11">
        <v>33</v>
      </c>
      <c r="C54" s="11">
        <v>38</v>
      </c>
      <c r="D54" s="11">
        <v>44</v>
      </c>
      <c r="E54" s="11">
        <v>49</v>
      </c>
      <c r="F54" s="11">
        <v>55</v>
      </c>
      <c r="G54" s="11">
        <v>60</v>
      </c>
      <c r="H54" s="11">
        <v>66</v>
      </c>
      <c r="I54" s="11">
        <v>71</v>
      </c>
      <c r="J54" s="11">
        <v>77</v>
      </c>
      <c r="K54" s="11">
        <v>82</v>
      </c>
      <c r="L54" s="11">
        <v>88</v>
      </c>
      <c r="M54" s="11">
        <v>93</v>
      </c>
    </row>
    <row r="55" spans="1:13" ht="12.75">
      <c r="A55" s="12">
        <v>18</v>
      </c>
      <c r="B55" s="11">
        <v>36</v>
      </c>
      <c r="C55" s="11">
        <v>41</v>
      </c>
      <c r="D55" s="11">
        <v>47</v>
      </c>
      <c r="E55" s="11">
        <v>53</v>
      </c>
      <c r="F55" s="11">
        <v>59</v>
      </c>
      <c r="G55" s="11">
        <v>65</v>
      </c>
      <c r="H55" s="11">
        <v>70</v>
      </c>
      <c r="I55" s="11">
        <v>76</v>
      </c>
      <c r="J55" s="11">
        <v>82</v>
      </c>
      <c r="K55" s="11">
        <v>88</v>
      </c>
      <c r="L55" s="11">
        <v>94</v>
      </c>
      <c r="M55" s="11">
        <v>100</v>
      </c>
    </row>
    <row r="56" spans="1:13" ht="12.75">
      <c r="A56" s="12">
        <v>19</v>
      </c>
      <c r="B56" s="11">
        <v>38</v>
      </c>
      <c r="C56" s="11">
        <v>44</v>
      </c>
      <c r="D56" s="11">
        <v>50</v>
      </c>
      <c r="E56" s="11">
        <v>56</v>
      </c>
      <c r="F56" s="11">
        <v>63</v>
      </c>
      <c r="G56" s="11">
        <v>69</v>
      </c>
      <c r="H56" s="11">
        <v>75</v>
      </c>
      <c r="I56" s="11">
        <v>82</v>
      </c>
      <c r="J56" s="11">
        <v>88</v>
      </c>
      <c r="K56" s="11">
        <v>94</v>
      </c>
      <c r="L56" s="11">
        <v>101</v>
      </c>
      <c r="M56" s="11">
        <v>107</v>
      </c>
    </row>
    <row r="57" spans="1:13" ht="12.75">
      <c r="A57" s="12">
        <v>20</v>
      </c>
      <c r="B57" s="11">
        <v>40</v>
      </c>
      <c r="C57" s="11">
        <v>47</v>
      </c>
      <c r="D57" s="11">
        <v>53</v>
      </c>
      <c r="E57" s="11">
        <v>60</v>
      </c>
      <c r="F57" s="11">
        <v>67</v>
      </c>
      <c r="G57" s="11">
        <v>73</v>
      </c>
      <c r="H57" s="11">
        <v>80</v>
      </c>
      <c r="I57" s="11">
        <v>87</v>
      </c>
      <c r="J57" s="11">
        <v>93</v>
      </c>
      <c r="K57" s="11">
        <v>100</v>
      </c>
      <c r="L57" s="11">
        <v>107</v>
      </c>
      <c r="M57" s="11">
        <v>114</v>
      </c>
    </row>
    <row r="59" spans="1:13" ht="12.75">
      <c r="A59" s="18" t="s">
        <v>32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4.25">
      <c r="A60" s="31" t="s">
        <v>16</v>
      </c>
      <c r="B60" s="33" t="s">
        <v>30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5"/>
    </row>
    <row r="61" spans="1:13" ht="12.75">
      <c r="A61" s="32"/>
      <c r="B61" s="11">
        <v>9</v>
      </c>
      <c r="C61" s="11">
        <v>10</v>
      </c>
      <c r="D61" s="11">
        <v>11</v>
      </c>
      <c r="E61" s="11">
        <v>12</v>
      </c>
      <c r="F61" s="11">
        <v>13</v>
      </c>
      <c r="G61" s="11">
        <v>14</v>
      </c>
      <c r="H61" s="11">
        <v>15</v>
      </c>
      <c r="I61" s="11">
        <v>16</v>
      </c>
      <c r="J61" s="11">
        <v>17</v>
      </c>
      <c r="K61" s="11">
        <v>18</v>
      </c>
      <c r="L61" s="11">
        <v>19</v>
      </c>
      <c r="M61" s="11">
        <v>20</v>
      </c>
    </row>
    <row r="62" spans="1:13" ht="12.75">
      <c r="A62" s="12">
        <v>1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2.75">
      <c r="A63" s="12">
        <v>2</v>
      </c>
      <c r="B63" s="11">
        <v>0</v>
      </c>
      <c r="C63" s="11">
        <v>0</v>
      </c>
      <c r="D63" s="11">
        <v>0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  <c r="J63" s="11">
        <v>2</v>
      </c>
      <c r="K63" s="11">
        <v>2</v>
      </c>
      <c r="L63" s="11">
        <v>2</v>
      </c>
      <c r="M63" s="11">
        <v>2</v>
      </c>
    </row>
    <row r="64" spans="1:13" ht="12.75">
      <c r="A64" s="12">
        <v>3</v>
      </c>
      <c r="B64" s="11">
        <v>2</v>
      </c>
      <c r="C64" s="11">
        <v>3</v>
      </c>
      <c r="D64" s="11">
        <v>3</v>
      </c>
      <c r="E64" s="11">
        <v>4</v>
      </c>
      <c r="F64" s="11">
        <v>4</v>
      </c>
      <c r="G64" s="11">
        <v>5</v>
      </c>
      <c r="H64" s="11">
        <v>5</v>
      </c>
      <c r="I64" s="11">
        <v>6</v>
      </c>
      <c r="J64" s="11">
        <v>6</v>
      </c>
      <c r="K64" s="11">
        <v>7</v>
      </c>
      <c r="L64" s="11">
        <v>7</v>
      </c>
      <c r="M64" s="11">
        <v>8</v>
      </c>
    </row>
    <row r="65" spans="1:13" ht="12.75">
      <c r="A65" s="12">
        <v>4</v>
      </c>
      <c r="B65" s="11">
        <v>4</v>
      </c>
      <c r="C65" s="11">
        <v>5</v>
      </c>
      <c r="D65" s="11">
        <v>6</v>
      </c>
      <c r="E65" s="11">
        <v>7</v>
      </c>
      <c r="F65" s="11">
        <v>8</v>
      </c>
      <c r="G65" s="11">
        <v>9</v>
      </c>
      <c r="H65" s="11">
        <v>10</v>
      </c>
      <c r="I65" s="11">
        <v>11</v>
      </c>
      <c r="J65" s="11">
        <v>11</v>
      </c>
      <c r="K65" s="11">
        <v>12</v>
      </c>
      <c r="L65" s="11">
        <v>13</v>
      </c>
      <c r="M65" s="11">
        <v>13</v>
      </c>
    </row>
    <row r="66" spans="1:13" ht="12.75">
      <c r="A66" s="12">
        <v>5</v>
      </c>
      <c r="B66" s="11">
        <v>7</v>
      </c>
      <c r="C66" s="11">
        <v>8</v>
      </c>
      <c r="D66" s="11">
        <v>9</v>
      </c>
      <c r="E66" s="11">
        <v>11</v>
      </c>
      <c r="F66" s="11">
        <v>12</v>
      </c>
      <c r="G66" s="11">
        <v>13</v>
      </c>
      <c r="H66" s="11">
        <v>14</v>
      </c>
      <c r="I66" s="11">
        <v>15</v>
      </c>
      <c r="J66" s="11">
        <v>17</v>
      </c>
      <c r="K66" s="11">
        <v>18</v>
      </c>
      <c r="L66" s="11">
        <v>19</v>
      </c>
      <c r="M66" s="11">
        <v>20</v>
      </c>
    </row>
    <row r="67" spans="1:13" ht="12.75">
      <c r="A67" s="12">
        <v>6</v>
      </c>
      <c r="B67" s="11">
        <v>10</v>
      </c>
      <c r="C67" s="11">
        <v>11</v>
      </c>
      <c r="D67" s="11">
        <v>13</v>
      </c>
      <c r="E67" s="11">
        <v>14</v>
      </c>
      <c r="F67" s="11">
        <v>16</v>
      </c>
      <c r="G67" s="11">
        <v>17</v>
      </c>
      <c r="H67" s="11">
        <v>19</v>
      </c>
      <c r="I67" s="11">
        <v>21</v>
      </c>
      <c r="J67" s="11">
        <v>22</v>
      </c>
      <c r="K67" s="11">
        <v>24</v>
      </c>
      <c r="L67" s="11">
        <v>25</v>
      </c>
      <c r="M67" s="11">
        <v>27</v>
      </c>
    </row>
    <row r="68" spans="1:13" ht="12.75">
      <c r="A68" s="12">
        <v>7</v>
      </c>
      <c r="B68" s="11">
        <v>12</v>
      </c>
      <c r="C68" s="11">
        <v>14</v>
      </c>
      <c r="D68" s="11">
        <v>16</v>
      </c>
      <c r="E68" s="11">
        <v>18</v>
      </c>
      <c r="F68" s="11">
        <v>20</v>
      </c>
      <c r="G68" s="11">
        <v>22</v>
      </c>
      <c r="H68" s="11">
        <v>24</v>
      </c>
      <c r="I68" s="11">
        <v>26</v>
      </c>
      <c r="J68" s="11">
        <v>28</v>
      </c>
      <c r="K68" s="11">
        <v>30</v>
      </c>
      <c r="L68" s="11">
        <v>32</v>
      </c>
      <c r="M68" s="11">
        <v>34</v>
      </c>
    </row>
    <row r="69" spans="1:13" ht="12.75">
      <c r="A69" s="12">
        <v>8</v>
      </c>
      <c r="B69" s="11">
        <v>15</v>
      </c>
      <c r="C69" s="11">
        <v>17</v>
      </c>
      <c r="D69" s="11">
        <v>19</v>
      </c>
      <c r="E69" s="11">
        <v>22</v>
      </c>
      <c r="F69" s="11">
        <v>24</v>
      </c>
      <c r="G69" s="11">
        <v>26</v>
      </c>
      <c r="H69" s="11">
        <v>29</v>
      </c>
      <c r="I69" s="11">
        <v>31</v>
      </c>
      <c r="J69" s="11">
        <v>34</v>
      </c>
      <c r="K69" s="11">
        <v>36</v>
      </c>
      <c r="L69" s="11">
        <v>38</v>
      </c>
      <c r="M69" s="11">
        <v>41</v>
      </c>
    </row>
    <row r="70" spans="1:13" ht="12.75">
      <c r="A70" s="12">
        <v>9</v>
      </c>
      <c r="B70" s="11">
        <v>17</v>
      </c>
      <c r="C70" s="11">
        <v>20</v>
      </c>
      <c r="D70" s="11">
        <v>23</v>
      </c>
      <c r="E70" s="11">
        <v>26</v>
      </c>
      <c r="F70" s="11">
        <v>28</v>
      </c>
      <c r="G70" s="11">
        <v>31</v>
      </c>
      <c r="H70" s="11">
        <v>34</v>
      </c>
      <c r="I70" s="11">
        <v>37</v>
      </c>
      <c r="J70" s="11">
        <v>39</v>
      </c>
      <c r="K70" s="11">
        <v>42</v>
      </c>
      <c r="L70" s="11">
        <v>45</v>
      </c>
      <c r="M70" s="11">
        <v>48</v>
      </c>
    </row>
    <row r="71" spans="1:13" ht="12.75">
      <c r="A71" s="12">
        <v>10</v>
      </c>
      <c r="B71" s="11">
        <v>20</v>
      </c>
      <c r="C71" s="11">
        <v>23</v>
      </c>
      <c r="D71" s="11">
        <v>26</v>
      </c>
      <c r="E71" s="11">
        <v>29</v>
      </c>
      <c r="F71" s="11">
        <v>33</v>
      </c>
      <c r="G71" s="11">
        <v>36</v>
      </c>
      <c r="H71" s="11">
        <v>39</v>
      </c>
      <c r="I71" s="11">
        <v>42</v>
      </c>
      <c r="J71" s="11">
        <v>45</v>
      </c>
      <c r="K71" s="11">
        <v>48</v>
      </c>
      <c r="L71" s="11">
        <v>52</v>
      </c>
      <c r="M71" s="11">
        <v>55</v>
      </c>
    </row>
    <row r="72" spans="1:13" ht="12.75">
      <c r="A72" s="12">
        <v>11</v>
      </c>
      <c r="B72" s="11">
        <v>23</v>
      </c>
      <c r="C72" s="11">
        <v>26</v>
      </c>
      <c r="D72" s="11">
        <v>30</v>
      </c>
      <c r="E72" s="11">
        <v>33</v>
      </c>
      <c r="F72" s="11">
        <v>37</v>
      </c>
      <c r="G72" s="11">
        <v>40</v>
      </c>
      <c r="H72" s="11">
        <v>44</v>
      </c>
      <c r="I72" s="11">
        <v>47</v>
      </c>
      <c r="J72" s="11">
        <v>51</v>
      </c>
      <c r="K72" s="11">
        <v>55</v>
      </c>
      <c r="L72" s="11">
        <v>58</v>
      </c>
      <c r="M72" s="11">
        <v>62</v>
      </c>
    </row>
    <row r="73" spans="1:13" ht="12.75">
      <c r="A73" s="12">
        <v>12</v>
      </c>
      <c r="B73" s="11">
        <v>26</v>
      </c>
      <c r="C73" s="11">
        <v>29</v>
      </c>
      <c r="D73" s="11">
        <v>33</v>
      </c>
      <c r="E73" s="11">
        <v>37</v>
      </c>
      <c r="F73" s="11">
        <v>41</v>
      </c>
      <c r="G73" s="11">
        <v>45</v>
      </c>
      <c r="H73" s="11">
        <v>49</v>
      </c>
      <c r="I73" s="11">
        <v>53</v>
      </c>
      <c r="J73" s="11">
        <v>57</v>
      </c>
      <c r="K73" s="11">
        <v>61</v>
      </c>
      <c r="L73" s="11">
        <v>65</v>
      </c>
      <c r="M73" s="11">
        <v>69</v>
      </c>
    </row>
    <row r="74" spans="1:13" ht="12.75">
      <c r="A74" s="12">
        <v>13</v>
      </c>
      <c r="B74" s="11">
        <v>28</v>
      </c>
      <c r="C74" s="11">
        <v>33</v>
      </c>
      <c r="D74" s="11">
        <v>37</v>
      </c>
      <c r="E74" s="11">
        <v>41</v>
      </c>
      <c r="F74" s="11">
        <v>45</v>
      </c>
      <c r="G74" s="11">
        <v>50</v>
      </c>
      <c r="H74" s="11">
        <v>54</v>
      </c>
      <c r="I74" s="11">
        <v>59</v>
      </c>
      <c r="J74" s="11">
        <v>63</v>
      </c>
      <c r="K74" s="11">
        <v>67</v>
      </c>
      <c r="L74" s="11">
        <v>72</v>
      </c>
      <c r="M74" s="11">
        <v>76</v>
      </c>
    </row>
    <row r="75" spans="1:13" ht="12.75">
      <c r="A75" s="12">
        <v>14</v>
      </c>
      <c r="B75" s="11">
        <v>31</v>
      </c>
      <c r="C75" s="11">
        <v>36</v>
      </c>
      <c r="D75" s="11">
        <v>40</v>
      </c>
      <c r="E75" s="11">
        <v>45</v>
      </c>
      <c r="F75" s="11">
        <v>50</v>
      </c>
      <c r="G75" s="11">
        <v>55</v>
      </c>
      <c r="H75" s="11">
        <v>59</v>
      </c>
      <c r="I75" s="11">
        <v>64</v>
      </c>
      <c r="J75" s="11">
        <v>67</v>
      </c>
      <c r="K75" s="11">
        <v>74</v>
      </c>
      <c r="L75" s="11">
        <v>78</v>
      </c>
      <c r="M75" s="11">
        <v>83</v>
      </c>
    </row>
    <row r="76" spans="1:13" ht="12.75">
      <c r="A76" s="12">
        <v>15</v>
      </c>
      <c r="B76" s="11">
        <v>34</v>
      </c>
      <c r="C76" s="11">
        <v>39</v>
      </c>
      <c r="D76" s="11">
        <v>44</v>
      </c>
      <c r="E76" s="11">
        <v>49</v>
      </c>
      <c r="F76" s="11">
        <v>54</v>
      </c>
      <c r="G76" s="11">
        <v>59</v>
      </c>
      <c r="H76" s="11">
        <v>64</v>
      </c>
      <c r="I76" s="11">
        <v>70</v>
      </c>
      <c r="J76" s="11">
        <v>75</v>
      </c>
      <c r="K76" s="11">
        <v>80</v>
      </c>
      <c r="L76" s="11">
        <v>85</v>
      </c>
      <c r="M76" s="11">
        <v>90</v>
      </c>
    </row>
    <row r="77" spans="1:13" ht="12.75">
      <c r="A77" s="12">
        <v>16</v>
      </c>
      <c r="B77" s="11">
        <v>37</v>
      </c>
      <c r="C77" s="11">
        <v>42</v>
      </c>
      <c r="D77" s="11">
        <v>47</v>
      </c>
      <c r="E77" s="11">
        <v>53</v>
      </c>
      <c r="F77" s="11">
        <v>59</v>
      </c>
      <c r="G77" s="11">
        <v>64</v>
      </c>
      <c r="H77" s="11">
        <v>70</v>
      </c>
      <c r="I77" s="11">
        <v>75</v>
      </c>
      <c r="J77" s="11">
        <v>81</v>
      </c>
      <c r="K77" s="11">
        <v>86</v>
      </c>
      <c r="L77" s="11">
        <v>92</v>
      </c>
      <c r="M77" s="11">
        <v>98</v>
      </c>
    </row>
    <row r="78" spans="1:13" ht="12.75">
      <c r="A78" s="12">
        <v>17</v>
      </c>
      <c r="B78" s="11">
        <v>39</v>
      </c>
      <c r="C78" s="11">
        <v>45</v>
      </c>
      <c r="D78" s="11">
        <v>51</v>
      </c>
      <c r="E78" s="11">
        <v>57</v>
      </c>
      <c r="F78" s="11">
        <v>63</v>
      </c>
      <c r="G78" s="11">
        <v>67</v>
      </c>
      <c r="H78" s="11">
        <v>75</v>
      </c>
      <c r="I78" s="11">
        <v>81</v>
      </c>
      <c r="J78" s="11">
        <v>87</v>
      </c>
      <c r="K78" s="11">
        <v>93</v>
      </c>
      <c r="L78" s="11">
        <v>99</v>
      </c>
      <c r="M78" s="11">
        <v>105</v>
      </c>
    </row>
    <row r="79" spans="1:13" ht="12.75">
      <c r="A79" s="12">
        <v>18</v>
      </c>
      <c r="B79" s="11">
        <v>42</v>
      </c>
      <c r="C79" s="11">
        <v>48</v>
      </c>
      <c r="D79" s="11">
        <v>55</v>
      </c>
      <c r="E79" s="11">
        <v>61</v>
      </c>
      <c r="F79" s="11">
        <v>67</v>
      </c>
      <c r="G79" s="11">
        <v>74</v>
      </c>
      <c r="H79" s="11">
        <v>80</v>
      </c>
      <c r="I79" s="11">
        <v>86</v>
      </c>
      <c r="J79" s="11">
        <v>93</v>
      </c>
      <c r="K79" s="11">
        <v>99</v>
      </c>
      <c r="L79" s="11">
        <v>106</v>
      </c>
      <c r="M79" s="11">
        <v>112</v>
      </c>
    </row>
    <row r="80" spans="1:13" ht="12.75">
      <c r="A80" s="12">
        <v>19</v>
      </c>
      <c r="B80" s="11">
        <v>45</v>
      </c>
      <c r="C80" s="11">
        <v>52</v>
      </c>
      <c r="D80" s="11">
        <v>58</v>
      </c>
      <c r="E80" s="11">
        <v>65</v>
      </c>
      <c r="F80" s="11">
        <v>72</v>
      </c>
      <c r="G80" s="11">
        <v>78</v>
      </c>
      <c r="H80" s="11">
        <v>85</v>
      </c>
      <c r="I80" s="11">
        <v>92</v>
      </c>
      <c r="J80" s="11">
        <v>99</v>
      </c>
      <c r="K80" s="11">
        <v>106</v>
      </c>
      <c r="L80" s="11">
        <v>113</v>
      </c>
      <c r="M80" s="11">
        <v>119</v>
      </c>
    </row>
    <row r="81" spans="1:13" ht="12.75">
      <c r="A81" s="12">
        <v>20</v>
      </c>
      <c r="B81" s="11">
        <v>48</v>
      </c>
      <c r="C81" s="11">
        <v>55</v>
      </c>
      <c r="D81" s="11">
        <v>62</v>
      </c>
      <c r="E81" s="11">
        <v>69</v>
      </c>
      <c r="F81" s="11">
        <v>76</v>
      </c>
      <c r="G81" s="11">
        <v>83</v>
      </c>
      <c r="H81" s="11">
        <v>90</v>
      </c>
      <c r="I81" s="11">
        <v>98</v>
      </c>
      <c r="J81" s="11">
        <v>105</v>
      </c>
      <c r="K81" s="11">
        <v>112</v>
      </c>
      <c r="L81" s="11">
        <v>119</v>
      </c>
      <c r="M81" s="11">
        <v>127</v>
      </c>
    </row>
    <row r="83" spans="1:13" ht="12.75">
      <c r="A83" s="18" t="s">
        <v>33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4.25">
      <c r="A84" s="31" t="s">
        <v>16</v>
      </c>
      <c r="B84" s="33" t="s">
        <v>30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5"/>
    </row>
    <row r="85" spans="1:13" ht="12.75">
      <c r="A85" s="32"/>
      <c r="B85" s="11">
        <v>9</v>
      </c>
      <c r="C85" s="11">
        <v>10</v>
      </c>
      <c r="D85" s="11">
        <v>11</v>
      </c>
      <c r="E85" s="11">
        <v>12</v>
      </c>
      <c r="F85" s="11">
        <v>13</v>
      </c>
      <c r="G85" s="11">
        <v>14</v>
      </c>
      <c r="H85" s="11">
        <v>15</v>
      </c>
      <c r="I85" s="11">
        <v>16</v>
      </c>
      <c r="J85" s="11">
        <v>17</v>
      </c>
      <c r="K85" s="11">
        <v>18</v>
      </c>
      <c r="L85" s="11">
        <v>19</v>
      </c>
      <c r="M85" s="11">
        <v>20</v>
      </c>
    </row>
    <row r="86" spans="1:13" ht="12.75">
      <c r="A86" s="12">
        <v>1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>
        <v>0</v>
      </c>
      <c r="M86" s="11">
        <v>0</v>
      </c>
    </row>
    <row r="87" spans="1:13" ht="12.75">
      <c r="A87" s="12">
        <v>2</v>
      </c>
      <c r="B87" s="11">
        <v>1</v>
      </c>
      <c r="C87" s="11">
        <v>1</v>
      </c>
      <c r="D87" s="11">
        <v>1</v>
      </c>
      <c r="E87" s="11">
        <v>2</v>
      </c>
      <c r="F87" s="11">
        <v>2</v>
      </c>
      <c r="G87" s="11">
        <v>2</v>
      </c>
      <c r="H87" s="11">
        <v>3</v>
      </c>
      <c r="I87" s="11">
        <v>3</v>
      </c>
      <c r="J87" s="11">
        <v>3</v>
      </c>
      <c r="K87" s="11">
        <v>4</v>
      </c>
      <c r="L87" s="11">
        <v>4</v>
      </c>
      <c r="M87" s="11">
        <v>4</v>
      </c>
    </row>
    <row r="88" spans="1:13" ht="12.75">
      <c r="A88" s="12">
        <v>3</v>
      </c>
      <c r="B88" s="11">
        <v>3</v>
      </c>
      <c r="C88" s="11">
        <v>4</v>
      </c>
      <c r="D88" s="11">
        <v>5</v>
      </c>
      <c r="E88" s="11">
        <v>5</v>
      </c>
      <c r="F88" s="11">
        <v>6</v>
      </c>
      <c r="G88" s="11">
        <v>7</v>
      </c>
      <c r="H88" s="11">
        <v>7</v>
      </c>
      <c r="I88" s="11">
        <v>8</v>
      </c>
      <c r="J88" s="11">
        <v>9</v>
      </c>
      <c r="K88" s="11">
        <v>9</v>
      </c>
      <c r="L88" s="11">
        <v>10</v>
      </c>
      <c r="M88" s="11">
        <v>11</v>
      </c>
    </row>
    <row r="89" spans="1:13" ht="12.75">
      <c r="A89" s="12">
        <v>4</v>
      </c>
      <c r="B89" s="11">
        <v>6</v>
      </c>
      <c r="C89" s="11">
        <v>7</v>
      </c>
      <c r="D89" s="11">
        <v>8</v>
      </c>
      <c r="E89" s="11">
        <v>9</v>
      </c>
      <c r="F89" s="11">
        <v>10</v>
      </c>
      <c r="G89" s="11">
        <v>11</v>
      </c>
      <c r="H89" s="11">
        <v>12</v>
      </c>
      <c r="I89" s="11">
        <v>14</v>
      </c>
      <c r="J89" s="11">
        <v>15</v>
      </c>
      <c r="K89" s="11">
        <v>16</v>
      </c>
      <c r="L89" s="11">
        <v>17</v>
      </c>
      <c r="M89" s="11">
        <v>18</v>
      </c>
    </row>
    <row r="90" spans="1:13" ht="12.75">
      <c r="A90" s="12">
        <v>5</v>
      </c>
      <c r="B90" s="11">
        <v>9</v>
      </c>
      <c r="C90" s="11">
        <v>11</v>
      </c>
      <c r="D90" s="11">
        <v>12</v>
      </c>
      <c r="E90" s="11">
        <v>13</v>
      </c>
      <c r="F90" s="11">
        <v>15</v>
      </c>
      <c r="G90" s="11">
        <v>16</v>
      </c>
      <c r="H90" s="11">
        <v>18</v>
      </c>
      <c r="I90" s="11">
        <v>19</v>
      </c>
      <c r="J90" s="11">
        <v>20</v>
      </c>
      <c r="K90" s="11">
        <v>22</v>
      </c>
      <c r="L90" s="11">
        <v>23</v>
      </c>
      <c r="M90" s="11">
        <v>25</v>
      </c>
    </row>
    <row r="91" spans="1:13" ht="12.75">
      <c r="A91" s="12">
        <v>6</v>
      </c>
      <c r="B91" s="11">
        <v>12</v>
      </c>
      <c r="C91" s="11">
        <v>14</v>
      </c>
      <c r="D91" s="11">
        <v>16</v>
      </c>
      <c r="E91" s="11">
        <v>17</v>
      </c>
      <c r="F91" s="11">
        <v>19</v>
      </c>
      <c r="G91" s="11">
        <v>21</v>
      </c>
      <c r="H91" s="11">
        <v>23</v>
      </c>
      <c r="I91" s="11">
        <v>25</v>
      </c>
      <c r="J91" s="11">
        <v>26</v>
      </c>
      <c r="K91" s="11">
        <v>28</v>
      </c>
      <c r="L91" s="11">
        <v>30</v>
      </c>
      <c r="M91" s="11">
        <v>32</v>
      </c>
    </row>
    <row r="92" spans="1:13" ht="12.75">
      <c r="A92" s="12">
        <v>7</v>
      </c>
      <c r="B92" s="11">
        <v>15</v>
      </c>
      <c r="C92" s="11">
        <v>17</v>
      </c>
      <c r="D92" s="11">
        <v>19</v>
      </c>
      <c r="E92" s="11">
        <v>21</v>
      </c>
      <c r="F92" s="11">
        <v>24</v>
      </c>
      <c r="G92" s="11">
        <v>26</v>
      </c>
      <c r="H92" s="11">
        <v>28</v>
      </c>
      <c r="I92" s="11">
        <v>30</v>
      </c>
      <c r="J92" s="11">
        <v>33</v>
      </c>
      <c r="K92" s="11">
        <v>35</v>
      </c>
      <c r="L92" s="11">
        <v>37</v>
      </c>
      <c r="M92" s="11">
        <v>39</v>
      </c>
    </row>
    <row r="93" spans="1:13" ht="12.75">
      <c r="A93" s="12">
        <v>8</v>
      </c>
      <c r="B93" s="11">
        <v>18</v>
      </c>
      <c r="C93" s="11">
        <v>20</v>
      </c>
      <c r="D93" s="11">
        <v>23</v>
      </c>
      <c r="E93" s="11">
        <v>26</v>
      </c>
      <c r="F93" s="11">
        <v>28</v>
      </c>
      <c r="G93" s="11">
        <v>31</v>
      </c>
      <c r="H93" s="11">
        <v>33</v>
      </c>
      <c r="I93" s="11">
        <v>36</v>
      </c>
      <c r="J93" s="11">
        <v>39</v>
      </c>
      <c r="K93" s="11">
        <v>41</v>
      </c>
      <c r="L93" s="11">
        <v>44</v>
      </c>
      <c r="M93" s="11">
        <v>47</v>
      </c>
    </row>
    <row r="94" spans="1:13" ht="12.75">
      <c r="A94" s="12">
        <v>9</v>
      </c>
      <c r="B94" s="11">
        <v>21</v>
      </c>
      <c r="C94" s="11">
        <v>24</v>
      </c>
      <c r="D94" s="11">
        <v>27</v>
      </c>
      <c r="E94" s="11">
        <v>30</v>
      </c>
      <c r="F94" s="11">
        <v>33</v>
      </c>
      <c r="G94" s="11">
        <v>36</v>
      </c>
      <c r="H94" s="11">
        <v>39</v>
      </c>
      <c r="I94" s="11">
        <v>42</v>
      </c>
      <c r="J94" s="11">
        <v>45</v>
      </c>
      <c r="K94" s="11">
        <v>48</v>
      </c>
      <c r="L94" s="11">
        <v>51</v>
      </c>
      <c r="M94" s="11">
        <v>54</v>
      </c>
    </row>
    <row r="95" spans="1:13" ht="12.75">
      <c r="A95" s="12">
        <v>10</v>
      </c>
      <c r="B95" s="11">
        <v>24</v>
      </c>
      <c r="C95" s="11">
        <v>27</v>
      </c>
      <c r="D95" s="11">
        <v>31</v>
      </c>
      <c r="E95" s="11">
        <v>34</v>
      </c>
      <c r="F95" s="11">
        <v>37</v>
      </c>
      <c r="G95" s="11">
        <v>41</v>
      </c>
      <c r="H95" s="11">
        <v>44</v>
      </c>
      <c r="I95" s="11">
        <v>48</v>
      </c>
      <c r="J95" s="11">
        <v>51</v>
      </c>
      <c r="K95" s="11">
        <v>55</v>
      </c>
      <c r="L95" s="11">
        <v>58</v>
      </c>
      <c r="M95" s="11">
        <v>62</v>
      </c>
    </row>
    <row r="96" spans="1:13" ht="12.75">
      <c r="A96" s="12">
        <v>11</v>
      </c>
      <c r="B96" s="11">
        <v>27</v>
      </c>
      <c r="C96" s="11">
        <v>31</v>
      </c>
      <c r="D96" s="11">
        <v>34</v>
      </c>
      <c r="E96" s="11">
        <v>38</v>
      </c>
      <c r="F96" s="11">
        <v>42</v>
      </c>
      <c r="G96" s="11">
        <v>46</v>
      </c>
      <c r="H96" s="11">
        <v>50</v>
      </c>
      <c r="I96" s="11">
        <v>54</v>
      </c>
      <c r="J96" s="11">
        <v>57</v>
      </c>
      <c r="K96" s="11">
        <v>61</v>
      </c>
      <c r="L96" s="11">
        <v>65</v>
      </c>
      <c r="M96" s="11">
        <v>69</v>
      </c>
    </row>
    <row r="97" spans="1:13" ht="12.75">
      <c r="A97" s="12">
        <v>12</v>
      </c>
      <c r="B97" s="11">
        <v>30</v>
      </c>
      <c r="C97" s="11">
        <v>34</v>
      </c>
      <c r="D97" s="11">
        <v>38</v>
      </c>
      <c r="E97" s="11">
        <v>42</v>
      </c>
      <c r="F97" s="11">
        <v>47</v>
      </c>
      <c r="G97" s="11">
        <v>51</v>
      </c>
      <c r="H97" s="11">
        <v>55</v>
      </c>
      <c r="I97" s="11">
        <v>60</v>
      </c>
      <c r="J97" s="11">
        <v>64</v>
      </c>
      <c r="K97" s="11">
        <v>68</v>
      </c>
      <c r="L97" s="11">
        <v>72</v>
      </c>
      <c r="M97" s="11">
        <v>77</v>
      </c>
    </row>
    <row r="98" spans="1:13" ht="12.75">
      <c r="A98" s="12">
        <v>13</v>
      </c>
      <c r="B98" s="11">
        <v>33</v>
      </c>
      <c r="C98" s="11">
        <v>37</v>
      </c>
      <c r="D98" s="11">
        <v>42</v>
      </c>
      <c r="E98" s="11">
        <v>47</v>
      </c>
      <c r="F98" s="11">
        <v>51</v>
      </c>
      <c r="G98" s="11">
        <v>56</v>
      </c>
      <c r="H98" s="11">
        <v>61</v>
      </c>
      <c r="I98" s="11">
        <v>65</v>
      </c>
      <c r="J98" s="11">
        <v>70</v>
      </c>
      <c r="K98" s="11">
        <v>75</v>
      </c>
      <c r="L98" s="11">
        <v>80</v>
      </c>
      <c r="M98" s="11">
        <v>84</v>
      </c>
    </row>
    <row r="99" spans="1:13" ht="12.75">
      <c r="A99" s="12">
        <v>14</v>
      </c>
      <c r="B99" s="11">
        <v>36</v>
      </c>
      <c r="C99" s="11">
        <v>41</v>
      </c>
      <c r="D99" s="11">
        <v>46</v>
      </c>
      <c r="E99" s="11">
        <v>51</v>
      </c>
      <c r="F99" s="11">
        <v>56</v>
      </c>
      <c r="G99" s="11">
        <v>61</v>
      </c>
      <c r="H99" s="11">
        <v>66</v>
      </c>
      <c r="I99" s="11">
        <v>71</v>
      </c>
      <c r="J99" s="11">
        <v>77</v>
      </c>
      <c r="K99" s="11">
        <v>82</v>
      </c>
      <c r="L99" s="11">
        <v>87</v>
      </c>
      <c r="M99" s="11">
        <v>92</v>
      </c>
    </row>
    <row r="100" spans="1:13" ht="12.75">
      <c r="A100" s="12">
        <v>15</v>
      </c>
      <c r="B100" s="11">
        <v>39</v>
      </c>
      <c r="C100" s="11">
        <v>44</v>
      </c>
      <c r="D100" s="11">
        <v>50</v>
      </c>
      <c r="E100" s="11">
        <v>55</v>
      </c>
      <c r="F100" s="11">
        <v>61</v>
      </c>
      <c r="G100" s="11">
        <v>66</v>
      </c>
      <c r="H100" s="11">
        <v>72</v>
      </c>
      <c r="I100" s="11">
        <v>77</v>
      </c>
      <c r="J100" s="11">
        <v>83</v>
      </c>
      <c r="K100" s="11">
        <v>88</v>
      </c>
      <c r="L100" s="11">
        <v>94</v>
      </c>
      <c r="M100" s="11">
        <v>100</v>
      </c>
    </row>
    <row r="101" spans="1:13" ht="12.75">
      <c r="A101" s="12">
        <v>16</v>
      </c>
      <c r="B101" s="11">
        <v>42</v>
      </c>
      <c r="C101" s="11">
        <v>48</v>
      </c>
      <c r="D101" s="11">
        <v>54</v>
      </c>
      <c r="E101" s="11">
        <v>60</v>
      </c>
      <c r="F101" s="11">
        <v>65</v>
      </c>
      <c r="G101" s="11">
        <v>71</v>
      </c>
      <c r="H101" s="11">
        <v>77</v>
      </c>
      <c r="I101" s="11">
        <v>83</v>
      </c>
      <c r="J101" s="11">
        <v>89</v>
      </c>
      <c r="K101" s="11">
        <v>95</v>
      </c>
      <c r="L101" s="11">
        <v>101</v>
      </c>
      <c r="M101" s="11">
        <v>107</v>
      </c>
    </row>
    <row r="102" spans="1:13" ht="12.75">
      <c r="A102" s="12">
        <v>17</v>
      </c>
      <c r="B102" s="11">
        <v>45</v>
      </c>
      <c r="C102" s="11">
        <v>51</v>
      </c>
      <c r="D102" s="11">
        <v>57</v>
      </c>
      <c r="E102" s="11">
        <v>64</v>
      </c>
      <c r="F102" s="11">
        <v>70</v>
      </c>
      <c r="G102" s="11">
        <v>77</v>
      </c>
      <c r="H102" s="11">
        <v>83</v>
      </c>
      <c r="I102" s="11">
        <v>89</v>
      </c>
      <c r="J102" s="11">
        <v>96</v>
      </c>
      <c r="K102" s="11">
        <v>102</v>
      </c>
      <c r="L102" s="11">
        <v>109</v>
      </c>
      <c r="M102" s="11">
        <v>115</v>
      </c>
    </row>
    <row r="103" spans="1:13" ht="12.75">
      <c r="A103" s="12">
        <v>18</v>
      </c>
      <c r="B103" s="11">
        <v>48</v>
      </c>
      <c r="C103" s="11">
        <v>55</v>
      </c>
      <c r="D103" s="11">
        <v>61</v>
      </c>
      <c r="E103" s="11">
        <v>68</v>
      </c>
      <c r="F103" s="11">
        <v>75</v>
      </c>
      <c r="G103" s="11">
        <v>82</v>
      </c>
      <c r="H103" s="11">
        <v>88</v>
      </c>
      <c r="I103" s="11">
        <v>95</v>
      </c>
      <c r="J103" s="11">
        <v>102</v>
      </c>
      <c r="K103" s="11">
        <v>109</v>
      </c>
      <c r="L103" s="11">
        <v>116</v>
      </c>
      <c r="M103" s="11">
        <v>123</v>
      </c>
    </row>
    <row r="104" spans="1:13" ht="12.75">
      <c r="A104" s="12">
        <v>19</v>
      </c>
      <c r="B104" s="11">
        <v>51</v>
      </c>
      <c r="C104" s="11">
        <v>58</v>
      </c>
      <c r="D104" s="11">
        <v>65</v>
      </c>
      <c r="E104" s="11">
        <v>72</v>
      </c>
      <c r="F104" s="11">
        <v>80</v>
      </c>
      <c r="G104" s="11">
        <v>87</v>
      </c>
      <c r="H104" s="11">
        <v>94</v>
      </c>
      <c r="I104" s="11">
        <v>101</v>
      </c>
      <c r="J104" s="11">
        <v>109</v>
      </c>
      <c r="K104" s="11">
        <v>116</v>
      </c>
      <c r="L104" s="11">
        <v>123</v>
      </c>
      <c r="M104" s="11">
        <v>130</v>
      </c>
    </row>
    <row r="105" spans="1:13" ht="12.75">
      <c r="A105" s="12">
        <v>20</v>
      </c>
      <c r="B105" s="11">
        <v>54</v>
      </c>
      <c r="C105" s="11">
        <v>62</v>
      </c>
      <c r="D105" s="11">
        <v>69</v>
      </c>
      <c r="E105" s="11">
        <v>77</v>
      </c>
      <c r="F105" s="11">
        <v>84</v>
      </c>
      <c r="G105" s="11">
        <v>92</v>
      </c>
      <c r="H105" s="11">
        <v>100</v>
      </c>
      <c r="I105" s="11">
        <v>107</v>
      </c>
      <c r="J105" s="11">
        <v>115</v>
      </c>
      <c r="K105" s="11">
        <v>123</v>
      </c>
      <c r="L105" s="11">
        <v>130</v>
      </c>
      <c r="M105" s="11">
        <v>138</v>
      </c>
    </row>
  </sheetData>
  <mergeCells count="15">
    <mergeCell ref="A84:A85"/>
    <mergeCell ref="B84:M84"/>
    <mergeCell ref="A36:A37"/>
    <mergeCell ref="B36:M36"/>
    <mergeCell ref="A60:A61"/>
    <mergeCell ref="B60:M60"/>
    <mergeCell ref="A1:D1"/>
    <mergeCell ref="A3:D3"/>
    <mergeCell ref="A31:D31"/>
    <mergeCell ref="A33:D33"/>
    <mergeCell ref="C29:D29"/>
    <mergeCell ref="A26:B26"/>
    <mergeCell ref="A27:B27"/>
    <mergeCell ref="A28:B28"/>
    <mergeCell ref="A29:B29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A6" sqref="A6"/>
    </sheetView>
  </sheetViews>
  <sheetFormatPr defaultColWidth="9.00390625" defaultRowHeight="12.75"/>
  <cols>
    <col min="1" max="8" width="11.625" style="5" customWidth="1"/>
    <col min="9" max="16384" width="11.00390625" style="5" customWidth="1"/>
  </cols>
  <sheetData>
    <row r="1" spans="1:8" ht="12.75">
      <c r="A1" s="45" t="s">
        <v>35</v>
      </c>
      <c r="B1" s="46"/>
      <c r="C1" s="46"/>
      <c r="D1" s="46"/>
      <c r="E1" s="46"/>
      <c r="F1" s="46"/>
      <c r="G1" s="46"/>
      <c r="H1" s="47"/>
    </row>
    <row r="3" spans="1:8" ht="57.75" customHeight="1">
      <c r="A3" s="45" t="s">
        <v>36</v>
      </c>
      <c r="B3" s="46"/>
      <c r="C3" s="46"/>
      <c r="D3" s="46"/>
      <c r="E3" s="46"/>
      <c r="F3" s="46"/>
      <c r="G3" s="46"/>
      <c r="H3" s="47"/>
    </row>
    <row r="5" spans="1:8" s="2" customFormat="1" ht="24" customHeight="1">
      <c r="A5" s="1" t="s">
        <v>1</v>
      </c>
      <c r="B5" s="1" t="s">
        <v>2</v>
      </c>
      <c r="C5" s="1" t="s">
        <v>3</v>
      </c>
      <c r="D5" s="1" t="s">
        <v>4</v>
      </c>
      <c r="E5" s="53" t="s">
        <v>5</v>
      </c>
      <c r="F5" s="53"/>
      <c r="G5" s="1" t="s">
        <v>7</v>
      </c>
      <c r="H5" s="1" t="s">
        <v>8</v>
      </c>
    </row>
    <row r="6" spans="1:8" ht="12.75">
      <c r="A6" s="3">
        <v>12</v>
      </c>
      <c r="B6" s="3">
        <v>5</v>
      </c>
      <c r="C6" s="4">
        <f>IF(ISBLANK(A6)," ",RANK(A6,$A$6:$B$105,1)+0.5*(COUNTIF($A$6:$B$105,A6)-1))</f>
        <v>10</v>
      </c>
      <c r="D6" s="4">
        <f>IF(ISBLANK(B6)," ",RANK(B6,$A$6:$B$105,1)+0.5*(COUNTIF($A$6:$B$105,B6)-1))</f>
        <v>1</v>
      </c>
      <c r="E6" s="4">
        <f>IF(ISBLANK(A6)," ",COUNTIF($C$6:$D$105,C6))</f>
        <v>3</v>
      </c>
      <c r="F6" s="4">
        <f>IF(ISBLANK(B6)," ",COUNTIF($C$6:$D$105,D6))</f>
        <v>1</v>
      </c>
      <c r="G6" s="4">
        <f>IF(ISBLANK(A6)," ",E6*E6-1)</f>
        <v>8</v>
      </c>
      <c r="H6" s="4">
        <f>IF(ISBLANK(B6)," ",F6*F6-1)</f>
        <v>0</v>
      </c>
    </row>
    <row r="7" spans="1:8" ht="12.75">
      <c r="A7" s="3">
        <v>13</v>
      </c>
      <c r="B7" s="3">
        <v>6</v>
      </c>
      <c r="C7" s="4">
        <f aca="true" t="shared" si="0" ref="C7:C13">IF(ISBLANK(A7)," ",RANK(A7,$A$6:$B$105,1)+0.5*(COUNTIF($A$6:$B$105,A7)-1))</f>
        <v>12</v>
      </c>
      <c r="D7" s="4">
        <f aca="true" t="shared" si="1" ref="D7:D13">IF(ISBLANK(B7)," ",RANK(B7,$A$6:$B$105,1)+0.5*(COUNTIF($A$6:$B$105,B7)-1))</f>
        <v>2.5</v>
      </c>
      <c r="E7" s="4">
        <f>IF(ISBLANK(A7)," ",COUNTIF($C$6:$D$105,C7))</f>
        <v>1</v>
      </c>
      <c r="F7" s="4">
        <f>IF(ISBLANK(B7)," ",COUNTIF($C$6:$D$105,D7))</f>
        <v>2</v>
      </c>
      <c r="G7" s="4">
        <f>IF(ISBLANK(A7)," ",E7*E7-1)</f>
        <v>0</v>
      </c>
      <c r="H7" s="4">
        <f>IF(ISBLANK(B7)," ",F7*F7-1)</f>
        <v>3</v>
      </c>
    </row>
    <row r="8" spans="1:8" ht="12.75">
      <c r="A8" s="3">
        <v>15</v>
      </c>
      <c r="B8" s="3">
        <v>6</v>
      </c>
      <c r="C8" s="4">
        <f t="shared" si="0"/>
        <v>15</v>
      </c>
      <c r="D8" s="4">
        <f t="shared" si="1"/>
        <v>2.5</v>
      </c>
      <c r="E8" s="4">
        <f>IF(ISBLANK(A8)," ",COUNTIF($C$6:$D$105,C8))</f>
        <v>3</v>
      </c>
      <c r="F8" s="4">
        <f>IF(ISBLANK(B8)," ",COUNTIF($C$6:$D$105,D8))</f>
        <v>2</v>
      </c>
      <c r="G8" s="4">
        <f>IF(ISBLANK(A8)," ",E8*E8-1)</f>
        <v>8</v>
      </c>
      <c r="H8" s="4">
        <f>IF(ISBLANK(B8)," ",F8*F8-1)</f>
        <v>3</v>
      </c>
    </row>
    <row r="9" spans="1:8" ht="12.75">
      <c r="A9" s="3">
        <v>17</v>
      </c>
      <c r="B9" s="3">
        <v>7</v>
      </c>
      <c r="C9" s="4">
        <f t="shared" si="0"/>
        <v>20.5</v>
      </c>
      <c r="D9" s="4">
        <f t="shared" si="1"/>
        <v>4</v>
      </c>
      <c r="E9" s="4">
        <f>IF(ISBLANK(A9)," ",COUNTIF($C$6:$D$105,C9))</f>
        <v>4</v>
      </c>
      <c r="F9" s="4">
        <f>IF(ISBLANK(B9)," ",COUNTIF($C$6:$D$105,D9))</f>
        <v>1</v>
      </c>
      <c r="G9" s="4">
        <f>IF(ISBLANK(A9)," ",E9*E9-1)</f>
        <v>15</v>
      </c>
      <c r="H9" s="4">
        <f>IF(ISBLANK(B9)," ",F9*F9-1)</f>
        <v>0</v>
      </c>
    </row>
    <row r="10" spans="1:8" ht="12.75">
      <c r="A10" s="3">
        <v>19</v>
      </c>
      <c r="B10" s="3">
        <v>8</v>
      </c>
      <c r="C10" s="4">
        <f t="shared" si="0"/>
        <v>27</v>
      </c>
      <c r="D10" s="4">
        <f t="shared" si="1"/>
        <v>5</v>
      </c>
      <c r="E10" s="4">
        <f>IF(ISBLANK(A10)," ",COUNTIF($C$6:$D$105,C10))</f>
        <v>3</v>
      </c>
      <c r="F10" s="4">
        <f>IF(ISBLANK(B10)," ",COUNTIF($C$6:$D$105,D10))</f>
        <v>1</v>
      </c>
      <c r="G10" s="4">
        <f>IF(ISBLANK(A10)," ",E10*E10-1)</f>
        <v>8</v>
      </c>
      <c r="H10" s="4">
        <f>IF(ISBLANK(B10)," ",F10*F10-1)</f>
        <v>0</v>
      </c>
    </row>
    <row r="11" spans="1:8" ht="12.75">
      <c r="A11" s="3">
        <v>20</v>
      </c>
      <c r="B11" s="3">
        <v>9</v>
      </c>
      <c r="C11" s="4">
        <f t="shared" si="0"/>
        <v>31</v>
      </c>
      <c r="D11" s="4">
        <f t="shared" si="1"/>
        <v>6.5</v>
      </c>
      <c r="E11" s="4">
        <f>IF(ISBLANK(A11)," ",COUNTIF($C$6:$D$105,C11))</f>
        <v>5</v>
      </c>
      <c r="F11" s="4">
        <f>IF(ISBLANK(B11)," ",COUNTIF($C$6:$D$105,D11))</f>
        <v>2</v>
      </c>
      <c r="G11" s="4">
        <f>IF(ISBLANK(A11)," ",E11*E11-1)</f>
        <v>24</v>
      </c>
      <c r="H11" s="4">
        <f>IF(ISBLANK(B11)," ",F11*F11-1)</f>
        <v>3</v>
      </c>
    </row>
    <row r="12" spans="1:8" ht="12.75">
      <c r="A12" s="3">
        <v>20</v>
      </c>
      <c r="B12" s="3">
        <v>9</v>
      </c>
      <c r="C12" s="4">
        <f t="shared" si="0"/>
        <v>31</v>
      </c>
      <c r="D12" s="4">
        <f t="shared" si="1"/>
        <v>6.5</v>
      </c>
      <c r="E12" s="4">
        <f>IF(ISBLANK(A12)," ",COUNTIF($C$6:$D$105,C12))</f>
        <v>5</v>
      </c>
      <c r="F12" s="4">
        <f>IF(ISBLANK(B12)," ",COUNTIF($C$6:$D$105,D12))</f>
        <v>2</v>
      </c>
      <c r="G12" s="4">
        <f>IF(ISBLANK(A12)," ",E12*E12-1)</f>
        <v>24</v>
      </c>
      <c r="H12" s="4">
        <f>IF(ISBLANK(B12)," ",F12*F12-1)</f>
        <v>3</v>
      </c>
    </row>
    <row r="13" spans="1:8" ht="12.75">
      <c r="A13" s="3">
        <v>20</v>
      </c>
      <c r="B13" s="3">
        <v>10</v>
      </c>
      <c r="C13" s="4">
        <f t="shared" si="0"/>
        <v>31</v>
      </c>
      <c r="D13" s="4">
        <f t="shared" si="1"/>
        <v>8</v>
      </c>
      <c r="E13" s="4">
        <f>IF(ISBLANK(A13)," ",COUNTIF($C$6:$D$105,C13))</f>
        <v>5</v>
      </c>
      <c r="F13" s="4">
        <f>IF(ISBLANK(B13)," ",COUNTIF($C$6:$D$105,D13))</f>
        <v>1</v>
      </c>
      <c r="G13" s="4">
        <f>IF(ISBLANK(A13)," ",E13*E13-1)</f>
        <v>24</v>
      </c>
      <c r="H13" s="4">
        <f>IF(ISBLANK(B13)," ",F13*F13-1)</f>
        <v>0</v>
      </c>
    </row>
    <row r="14" spans="1:8" ht="12.75">
      <c r="A14" s="3">
        <v>22</v>
      </c>
      <c r="B14" s="3">
        <v>12</v>
      </c>
      <c r="C14" s="4">
        <f>IF(ISBLANK(A14)," ",RANK(A14,$A$6:$B$105,1)+0.5*(COUNTIF($A$6:$B$105,A14)-1))</f>
        <v>35.5</v>
      </c>
      <c r="D14" s="4">
        <f>IF(ISBLANK(B14)," ",RANK(B14,$A$6:$B$105,1)+0.5*(COUNTIF($A$6:$B$105,B14)-1))</f>
        <v>10</v>
      </c>
      <c r="E14" s="4">
        <f>IF(ISBLANK(A14)," ",COUNTIF($C$6:$D$105,C14))</f>
        <v>2</v>
      </c>
      <c r="F14" s="4">
        <f>IF(ISBLANK(B14)," ",COUNTIF($C$6:$D$105,D14))</f>
        <v>3</v>
      </c>
      <c r="G14" s="4">
        <f>IF(ISBLANK(A14)," ",E14*E14-1)</f>
        <v>3</v>
      </c>
      <c r="H14" s="4">
        <f>IF(ISBLANK(B14)," ",F14*F14-1)</f>
        <v>8</v>
      </c>
    </row>
    <row r="15" spans="1:8" ht="12.75">
      <c r="A15" s="3">
        <v>23</v>
      </c>
      <c r="B15" s="3">
        <v>12</v>
      </c>
      <c r="C15" s="4">
        <f>IF(ISBLANK(A15)," ",RANK(A15,$A$6:$B$105,1)+0.5*(COUNTIF($A$6:$B$105,A15)-1))</f>
        <v>38.5</v>
      </c>
      <c r="D15" s="4">
        <f>IF(ISBLANK(B15)," ",RANK(B15,$A$6:$B$105,1)+0.5*(COUNTIF($A$6:$B$105,B15)-1))</f>
        <v>10</v>
      </c>
      <c r="E15" s="4">
        <f>IF(ISBLANK(A15)," ",COUNTIF($C$6:$D$105,C15))</f>
        <v>4</v>
      </c>
      <c r="F15" s="4">
        <f>IF(ISBLANK(B15)," ",COUNTIF($C$6:$D$105,D15))</f>
        <v>3</v>
      </c>
      <c r="G15" s="4">
        <f>IF(ISBLANK(A15)," ",E15*E15-1)</f>
        <v>15</v>
      </c>
      <c r="H15" s="4">
        <f>IF(ISBLANK(B15)," ",F15*F15-1)</f>
        <v>8</v>
      </c>
    </row>
    <row r="16" spans="1:8" ht="12.75">
      <c r="A16" s="3">
        <v>23</v>
      </c>
      <c r="B16" s="3">
        <v>14</v>
      </c>
      <c r="C16" s="4">
        <f>IF(ISBLANK(A16)," ",RANK(A16,$A$6:$B$105,1)+0.5*(COUNTIF($A$6:$B$105,A16)-1))</f>
        <v>38.5</v>
      </c>
      <c r="D16" s="4">
        <f>IF(ISBLANK(B16)," ",RANK(B16,$A$6:$B$105,1)+0.5*(COUNTIF($A$6:$B$105,B16)-1))</f>
        <v>13</v>
      </c>
      <c r="E16" s="4">
        <f>IF(ISBLANK(A16)," ",COUNTIF($C$6:$D$105,C16))</f>
        <v>4</v>
      </c>
      <c r="F16" s="4">
        <f>IF(ISBLANK(B16)," ",COUNTIF($C$6:$D$105,D16))</f>
        <v>1</v>
      </c>
      <c r="G16" s="4">
        <f>IF(ISBLANK(A16)," ",E16*E16-1)</f>
        <v>15</v>
      </c>
      <c r="H16" s="4">
        <f>IF(ISBLANK(B16)," ",F16*F16-1)</f>
        <v>0</v>
      </c>
    </row>
    <row r="17" spans="1:8" ht="12.75">
      <c r="A17" s="3">
        <v>23</v>
      </c>
      <c r="B17" s="3">
        <v>15</v>
      </c>
      <c r="C17" s="4">
        <f>IF(ISBLANK(A17)," ",RANK(A17,$A$6:$B$105,1)+0.5*(COUNTIF($A$6:$B$105,A17)-1))</f>
        <v>38.5</v>
      </c>
      <c r="D17" s="4">
        <f>IF(ISBLANK(B17)," ",RANK(B17,$A$6:$B$105,1)+0.5*(COUNTIF($A$6:$B$105,B17)-1))</f>
        <v>15</v>
      </c>
      <c r="E17" s="4">
        <f>IF(ISBLANK(A17)," ",COUNTIF($C$6:$D$105,C17))</f>
        <v>4</v>
      </c>
      <c r="F17" s="4">
        <f>IF(ISBLANK(B17)," ",COUNTIF($C$6:$D$105,D17))</f>
        <v>3</v>
      </c>
      <c r="G17" s="4">
        <f>IF(ISBLANK(A17)," ",E17*E17-1)</f>
        <v>15</v>
      </c>
      <c r="H17" s="4">
        <f>IF(ISBLANK(B17)," ",F17*F17-1)</f>
        <v>8</v>
      </c>
    </row>
    <row r="18" spans="1:8" ht="12.75">
      <c r="A18" s="3">
        <v>24</v>
      </c>
      <c r="B18" s="3">
        <v>15</v>
      </c>
      <c r="C18" s="4">
        <f>IF(ISBLANK(A18)," ",RANK(A18,$A$6:$B$105,1)+0.5*(COUNTIF($A$6:$B$105,A18)-1))</f>
        <v>41</v>
      </c>
      <c r="D18" s="4">
        <f>IF(ISBLANK(B18)," ",RANK(B18,$A$6:$B$105,1)+0.5*(COUNTIF($A$6:$B$105,B18)-1))</f>
        <v>15</v>
      </c>
      <c r="E18" s="4">
        <f>IF(ISBLANK(A18)," ",COUNTIF($C$6:$D$105,C18))</f>
        <v>1</v>
      </c>
      <c r="F18" s="4">
        <f>IF(ISBLANK(B18)," ",COUNTIF($C$6:$D$105,D18))</f>
        <v>3</v>
      </c>
      <c r="G18" s="4">
        <f>IF(ISBLANK(A18)," ",E18*E18-1)</f>
        <v>0</v>
      </c>
      <c r="H18" s="4">
        <f>IF(ISBLANK(B18)," ",F18*F18-1)</f>
        <v>8</v>
      </c>
    </row>
    <row r="19" spans="1:8" ht="12.75">
      <c r="A19" s="3">
        <v>25</v>
      </c>
      <c r="B19" s="3">
        <v>16</v>
      </c>
      <c r="C19" s="4">
        <f>IF(ISBLANK(A19)," ",RANK(A19,$A$6:$B$105,1)+0.5*(COUNTIF($A$6:$B$105,A19)-1))</f>
        <v>43</v>
      </c>
      <c r="D19" s="4">
        <f>IF(ISBLANK(B19)," ",RANK(B19,$A$6:$B$105,1)+0.5*(COUNTIF($A$6:$B$105,B19)-1))</f>
        <v>17.5</v>
      </c>
      <c r="E19" s="4">
        <f>IF(ISBLANK(A19)," ",COUNTIF($C$6:$D$105,C19))</f>
        <v>3</v>
      </c>
      <c r="F19" s="4">
        <f>IF(ISBLANK(B19)," ",COUNTIF($C$6:$D$105,D19))</f>
        <v>2</v>
      </c>
      <c r="G19" s="4">
        <f>IF(ISBLANK(A19)," ",E19*E19-1)</f>
        <v>8</v>
      </c>
      <c r="H19" s="4">
        <f>IF(ISBLANK(B19)," ",F19*F19-1)</f>
        <v>3</v>
      </c>
    </row>
    <row r="20" spans="1:8" ht="12.75">
      <c r="A20" s="3">
        <v>26</v>
      </c>
      <c r="B20" s="3">
        <v>16</v>
      </c>
      <c r="C20" s="4">
        <f>IF(ISBLANK(A20)," ",RANK(A20,$A$6:$B$105,1)+0.5*(COUNTIF($A$6:$B$105,A20)-1))</f>
        <v>45</v>
      </c>
      <c r="D20" s="4">
        <f>IF(ISBLANK(B20)," ",RANK(B20,$A$6:$B$105,1)+0.5*(COUNTIF($A$6:$B$105,B20)-1))</f>
        <v>17.5</v>
      </c>
      <c r="E20" s="4">
        <f>IF(ISBLANK(A20)," ",COUNTIF($C$6:$D$105,C20))</f>
        <v>1</v>
      </c>
      <c r="F20" s="4">
        <f>IF(ISBLANK(B20)," ",COUNTIF($C$6:$D$105,D20))</f>
        <v>2</v>
      </c>
      <c r="G20" s="4">
        <f>IF(ISBLANK(A20)," ",E20*E20-1)</f>
        <v>0</v>
      </c>
      <c r="H20" s="4">
        <f>IF(ISBLANK(B20)," ",F20*F20-1)</f>
        <v>3</v>
      </c>
    </row>
    <row r="21" spans="1:8" ht="12.75">
      <c r="A21" s="3">
        <v>28</v>
      </c>
      <c r="B21" s="3">
        <v>17</v>
      </c>
      <c r="C21" s="4">
        <f>IF(ISBLANK(A21)," ",RANK(A21,$A$6:$B$105,1)+0.5*(COUNTIF($A$6:$B$105,A21)-1))</f>
        <v>46</v>
      </c>
      <c r="D21" s="4">
        <f>IF(ISBLANK(B21)," ",RANK(B21,$A$6:$B$105,1)+0.5*(COUNTIF($A$6:$B$105,B21)-1))</f>
        <v>20.5</v>
      </c>
      <c r="E21" s="4">
        <f>IF(ISBLANK(A21)," ",COUNTIF($C$6:$D$105,C21))</f>
        <v>1</v>
      </c>
      <c r="F21" s="4">
        <f>IF(ISBLANK(B21)," ",COUNTIF($C$6:$D$105,D21))</f>
        <v>4</v>
      </c>
      <c r="G21" s="4">
        <f>IF(ISBLANK(A21)," ",E21*E21-1)</f>
        <v>0</v>
      </c>
      <c r="H21" s="4">
        <f>IF(ISBLANK(B21)," ",F21*F21-1)</f>
        <v>15</v>
      </c>
    </row>
    <row r="22" spans="1:8" ht="12.75">
      <c r="A22" s="3">
        <v>29</v>
      </c>
      <c r="B22" s="3">
        <v>17</v>
      </c>
      <c r="C22" s="4">
        <f>IF(ISBLANK(A22)," ",RANK(A22,$A$6:$B$105,1)+0.5*(COUNTIF($A$6:$B$105,A22)-1))</f>
        <v>47</v>
      </c>
      <c r="D22" s="4">
        <f>IF(ISBLANK(B22)," ",RANK(B22,$A$6:$B$105,1)+0.5*(COUNTIF($A$6:$B$105,B22)-1))</f>
        <v>20.5</v>
      </c>
      <c r="E22" s="4">
        <f>IF(ISBLANK(A22)," ",COUNTIF($C$6:$D$105,C22))</f>
        <v>1</v>
      </c>
      <c r="F22" s="4">
        <f>IF(ISBLANK(B22)," ",COUNTIF($C$6:$D$105,D22))</f>
        <v>4</v>
      </c>
      <c r="G22" s="4">
        <f>IF(ISBLANK(A22)," ",E22*E22-1)</f>
        <v>0</v>
      </c>
      <c r="H22" s="4">
        <f>IF(ISBLANK(B22)," ",F22*F22-1)</f>
        <v>15</v>
      </c>
    </row>
    <row r="23" spans="1:8" ht="12.75">
      <c r="A23" s="3">
        <v>30</v>
      </c>
      <c r="B23" s="3">
        <v>17</v>
      </c>
      <c r="C23" s="4">
        <f>IF(ISBLANK(A23)," ",RANK(A23,$A$6:$B$105,1)+0.5*(COUNTIF($A$6:$B$105,A23)-1))</f>
        <v>49</v>
      </c>
      <c r="D23" s="4">
        <f>IF(ISBLANK(B23)," ",RANK(B23,$A$6:$B$105,1)+0.5*(COUNTIF($A$6:$B$105,B23)-1))</f>
        <v>20.5</v>
      </c>
      <c r="E23" s="4">
        <f>IF(ISBLANK(A23)," ",COUNTIF($C$6:$D$105,C23))</f>
        <v>3</v>
      </c>
      <c r="F23" s="4">
        <f>IF(ISBLANK(B23)," ",COUNTIF($C$6:$D$105,D23))</f>
        <v>4</v>
      </c>
      <c r="G23" s="4">
        <f>IF(ISBLANK(A23)," ",E23*E23-1)</f>
        <v>8</v>
      </c>
      <c r="H23" s="4">
        <f>IF(ISBLANK(B23)," ",F23*F23-1)</f>
        <v>15</v>
      </c>
    </row>
    <row r="24" spans="1:8" ht="12.75">
      <c r="A24" s="3">
        <v>30</v>
      </c>
      <c r="B24" s="3">
        <v>18</v>
      </c>
      <c r="C24" s="4">
        <f>IF(ISBLANK(A24)," ",RANK(A24,$A$6:$B$105,1)+0.5*(COUNTIF($A$6:$B$105,A24)-1))</f>
        <v>49</v>
      </c>
      <c r="D24" s="4">
        <f>IF(ISBLANK(B24)," ",RANK(B24,$A$6:$B$105,1)+0.5*(COUNTIF($A$6:$B$105,B24)-1))</f>
        <v>24</v>
      </c>
      <c r="E24" s="4">
        <f>IF(ISBLANK(A24)," ",COUNTIF($C$6:$D$105,C24))</f>
        <v>3</v>
      </c>
      <c r="F24" s="4">
        <f>IF(ISBLANK(B24)," ",COUNTIF($C$6:$D$105,D24))</f>
        <v>3</v>
      </c>
      <c r="G24" s="4">
        <f>IF(ISBLANK(A24)," ",E24*E24-1)</f>
        <v>8</v>
      </c>
      <c r="H24" s="4">
        <f>IF(ISBLANK(B24)," ",F24*F24-1)</f>
        <v>8</v>
      </c>
    </row>
    <row r="25" spans="1:8" ht="12.75">
      <c r="A25" s="3">
        <v>30</v>
      </c>
      <c r="B25" s="3">
        <v>18</v>
      </c>
      <c r="C25" s="4">
        <f>IF(ISBLANK(A25)," ",RANK(A25,$A$6:$B$105,1)+0.5*(COUNTIF($A$6:$B$105,A25)-1))</f>
        <v>49</v>
      </c>
      <c r="D25" s="4">
        <f>IF(ISBLANK(B25)," ",RANK(B25,$A$6:$B$105,1)+0.5*(COUNTIF($A$6:$B$105,B25)-1))</f>
        <v>24</v>
      </c>
      <c r="E25" s="4">
        <f>IF(ISBLANK(A25)," ",COUNTIF($C$6:$D$105,C25))</f>
        <v>3</v>
      </c>
      <c r="F25" s="4">
        <f>IF(ISBLANK(B25)," ",COUNTIF($C$6:$D$105,D25))</f>
        <v>3</v>
      </c>
      <c r="G25" s="4">
        <f>IF(ISBLANK(A25)," ",E25*E25-1)</f>
        <v>8</v>
      </c>
      <c r="H25" s="4">
        <f>IF(ISBLANK(B25)," ",F25*F25-1)</f>
        <v>8</v>
      </c>
    </row>
    <row r="26" spans="1:8" ht="12.75">
      <c r="A26" s="3"/>
      <c r="B26" s="3">
        <v>18</v>
      </c>
      <c r="C26" s="4" t="str">
        <f>IF(ISBLANK(A26)," ",RANK(A26,$A$6:$B$105,1)+0.5*(COUNTIF($A$6:$B$105,A26)-1))</f>
        <v> </v>
      </c>
      <c r="D26" s="4">
        <f>IF(ISBLANK(B26)," ",RANK(B26,$A$6:$B$105,1)+0.5*(COUNTIF($A$6:$B$105,B26)-1))</f>
        <v>24</v>
      </c>
      <c r="E26" s="4" t="str">
        <f>IF(ISBLANK(A26)," ",COUNTIF($C$6:$D$105,C26))</f>
        <v> </v>
      </c>
      <c r="F26" s="4">
        <f>IF(ISBLANK(B26)," ",COUNTIF($C$6:$D$105,D26))</f>
        <v>3</v>
      </c>
      <c r="G26" s="4" t="str">
        <f>IF(ISBLANK(A26)," ",E26*E26-1)</f>
        <v> </v>
      </c>
      <c r="H26" s="4">
        <f>IF(ISBLANK(B26)," ",F26*F26-1)</f>
        <v>8</v>
      </c>
    </row>
    <row r="27" spans="1:8" ht="12.75">
      <c r="A27" s="3"/>
      <c r="B27" s="3">
        <v>19</v>
      </c>
      <c r="C27" s="4" t="str">
        <f>IF(ISBLANK(A27)," ",RANK(A27,$A$6:$B$105,1)+0.5*(COUNTIF($A$6:$B$105,A27)-1))</f>
        <v> </v>
      </c>
      <c r="D27" s="4">
        <f>IF(ISBLANK(B27)," ",RANK(B27,$A$6:$B$105,1)+0.5*(COUNTIF($A$6:$B$105,B27)-1))</f>
        <v>27</v>
      </c>
      <c r="E27" s="4" t="str">
        <f>IF(ISBLANK(A27)," ",COUNTIF($C$6:$D$105,C27))</f>
        <v> </v>
      </c>
      <c r="F27" s="4">
        <f>IF(ISBLANK(B27)," ",COUNTIF($C$6:$D$105,D27))</f>
        <v>3</v>
      </c>
      <c r="G27" s="4" t="str">
        <f>IF(ISBLANK(A27)," ",E27*E27-1)</f>
        <v> </v>
      </c>
      <c r="H27" s="4">
        <f>IF(ISBLANK(B27)," ",F27*F27-1)</f>
        <v>8</v>
      </c>
    </row>
    <row r="28" spans="1:8" ht="12.75">
      <c r="A28" s="3"/>
      <c r="B28" s="3">
        <v>19</v>
      </c>
      <c r="C28" s="4" t="str">
        <f>IF(ISBLANK(A28)," ",RANK(A28,$A$6:$B$105,1)+0.5*(COUNTIF($A$6:$B$105,A28)-1))</f>
        <v> </v>
      </c>
      <c r="D28" s="4">
        <f>IF(ISBLANK(B28)," ",RANK(B28,$A$6:$B$105,1)+0.5*(COUNTIF($A$6:$B$105,B28)-1))</f>
        <v>27</v>
      </c>
      <c r="E28" s="4" t="str">
        <f>IF(ISBLANK(A28)," ",COUNTIF($C$6:$D$105,C28))</f>
        <v> </v>
      </c>
      <c r="F28" s="4">
        <f>IF(ISBLANK(B28)," ",COUNTIF($C$6:$D$105,D28))</f>
        <v>3</v>
      </c>
      <c r="G28" s="4" t="str">
        <f>IF(ISBLANK(A28)," ",E28*E28-1)</f>
        <v> </v>
      </c>
      <c r="H28" s="4">
        <f>IF(ISBLANK(B28)," ",F28*F28-1)</f>
        <v>8</v>
      </c>
    </row>
    <row r="29" spans="1:8" ht="12.75">
      <c r="A29" s="3"/>
      <c r="B29" s="3">
        <v>20</v>
      </c>
      <c r="C29" s="4" t="str">
        <f>IF(ISBLANK(A29)," ",RANK(A29,$A$6:$B$105,1)+0.5*(COUNTIF($A$6:$B$105,A29)-1))</f>
        <v> </v>
      </c>
      <c r="D29" s="4">
        <f>IF(ISBLANK(B29)," ",RANK(B29,$A$6:$B$105,1)+0.5*(COUNTIF($A$6:$B$105,B29)-1))</f>
        <v>31</v>
      </c>
      <c r="E29" s="4" t="str">
        <f>IF(ISBLANK(A29)," ",COUNTIF($C$6:$D$105,C29))</f>
        <v> </v>
      </c>
      <c r="F29" s="4">
        <f>IF(ISBLANK(B29)," ",COUNTIF($C$6:$D$105,D29))</f>
        <v>5</v>
      </c>
      <c r="G29" s="4" t="str">
        <f>IF(ISBLANK(A29)," ",E29*E29-1)</f>
        <v> </v>
      </c>
      <c r="H29" s="4">
        <f>IF(ISBLANK(B29)," ",F29*F29-1)</f>
        <v>24</v>
      </c>
    </row>
    <row r="30" spans="1:8" ht="12.75">
      <c r="A30" s="3"/>
      <c r="B30" s="3">
        <v>20</v>
      </c>
      <c r="C30" s="4" t="str">
        <f>IF(ISBLANK(A30)," ",RANK(A30,$A$6:$B$105,1)+0.5*(COUNTIF($A$6:$B$105,A30)-1))</f>
        <v> </v>
      </c>
      <c r="D30" s="4">
        <f>IF(ISBLANK(B30)," ",RANK(B30,$A$6:$B$105,1)+0.5*(COUNTIF($A$6:$B$105,B30)-1))</f>
        <v>31</v>
      </c>
      <c r="E30" s="4" t="str">
        <f>IF(ISBLANK(A30)," ",COUNTIF($C$6:$D$105,C30))</f>
        <v> </v>
      </c>
      <c r="F30" s="4">
        <f>IF(ISBLANK(B30)," ",COUNTIF($C$6:$D$105,D30))</f>
        <v>5</v>
      </c>
      <c r="G30" s="4" t="str">
        <f>IF(ISBLANK(A30)," ",E30*E30-1)</f>
        <v> </v>
      </c>
      <c r="H30" s="4">
        <f>IF(ISBLANK(B30)," ",F30*F30-1)</f>
        <v>24</v>
      </c>
    </row>
    <row r="31" spans="1:8" ht="12.75">
      <c r="A31" s="3"/>
      <c r="B31" s="3">
        <v>21</v>
      </c>
      <c r="C31" s="4" t="str">
        <f>IF(ISBLANK(A31)," ",RANK(A31,$A$6:$B$105,1)+0.5*(COUNTIF($A$6:$B$105,A31)-1))</f>
        <v> </v>
      </c>
      <c r="D31" s="4">
        <f>IF(ISBLANK(B31)," ",RANK(B31,$A$6:$B$105,1)+0.5*(COUNTIF($A$6:$B$105,B31)-1))</f>
        <v>34</v>
      </c>
      <c r="E31" s="4" t="str">
        <f>IF(ISBLANK(A31)," ",COUNTIF($C$6:$D$105,C31))</f>
        <v> </v>
      </c>
      <c r="F31" s="4">
        <f>IF(ISBLANK(B31)," ",COUNTIF($C$6:$D$105,D31))</f>
        <v>1</v>
      </c>
      <c r="G31" s="4" t="str">
        <f>IF(ISBLANK(A31)," ",E31*E31-1)</f>
        <v> </v>
      </c>
      <c r="H31" s="4">
        <f>IF(ISBLANK(B31)," ",F31*F31-1)</f>
        <v>0</v>
      </c>
    </row>
    <row r="32" spans="1:8" ht="12.75">
      <c r="A32" s="3"/>
      <c r="B32" s="3">
        <v>22</v>
      </c>
      <c r="C32" s="4" t="str">
        <f>IF(ISBLANK(A32)," ",RANK(A32,$A$6:$B$105,1)+0.5*(COUNTIF($A$6:$B$105,A32)-1))</f>
        <v> </v>
      </c>
      <c r="D32" s="4">
        <f>IF(ISBLANK(B32)," ",RANK(B32,$A$6:$B$105,1)+0.5*(COUNTIF($A$6:$B$105,B32)-1))</f>
        <v>35.5</v>
      </c>
      <c r="E32" s="4" t="str">
        <f>IF(ISBLANK(A32)," ",COUNTIF($C$6:$D$105,C32))</f>
        <v> </v>
      </c>
      <c r="F32" s="4">
        <f>IF(ISBLANK(B32)," ",COUNTIF($C$6:$D$105,D32))</f>
        <v>2</v>
      </c>
      <c r="G32" s="4" t="str">
        <f>IF(ISBLANK(A32)," ",E32*E32-1)</f>
        <v> </v>
      </c>
      <c r="H32" s="4">
        <f>IF(ISBLANK(B32)," ",F32*F32-1)</f>
        <v>3</v>
      </c>
    </row>
    <row r="33" spans="1:8" ht="12.75">
      <c r="A33" s="3"/>
      <c r="B33" s="3">
        <v>23</v>
      </c>
      <c r="C33" s="4" t="str">
        <f>IF(ISBLANK(A33)," ",RANK(A33,$A$6:$B$105,1)+0.5*(COUNTIF($A$6:$B$105,A33)-1))</f>
        <v> </v>
      </c>
      <c r="D33" s="4">
        <f>IF(ISBLANK(B33)," ",RANK(B33,$A$6:$B$105,1)+0.5*(COUNTIF($A$6:$B$105,B33)-1))</f>
        <v>38.5</v>
      </c>
      <c r="E33" s="4" t="str">
        <f>IF(ISBLANK(A33)," ",COUNTIF($C$6:$D$105,C33))</f>
        <v> </v>
      </c>
      <c r="F33" s="4">
        <f>IF(ISBLANK(B33)," ",COUNTIF($C$6:$D$105,D33))</f>
        <v>4</v>
      </c>
      <c r="G33" s="4" t="str">
        <f>IF(ISBLANK(A33)," ",E33*E33-1)</f>
        <v> </v>
      </c>
      <c r="H33" s="4">
        <f>IF(ISBLANK(B33)," ",F33*F33-1)</f>
        <v>15</v>
      </c>
    </row>
    <row r="34" spans="1:8" ht="12.75">
      <c r="A34" s="3"/>
      <c r="B34" s="3">
        <v>25</v>
      </c>
      <c r="C34" s="4" t="str">
        <f>IF(ISBLANK(A34)," ",RANK(A34,$A$6:$B$105,1)+0.5*(COUNTIF($A$6:$B$105,A34)-1))</f>
        <v> </v>
      </c>
      <c r="D34" s="4">
        <f>IF(ISBLANK(B34)," ",RANK(B34,$A$6:$B$105,1)+0.5*(COUNTIF($A$6:$B$105,B34)-1))</f>
        <v>43</v>
      </c>
      <c r="E34" s="4" t="str">
        <f>IF(ISBLANK(A34)," ",COUNTIF($C$6:$D$105,C34))</f>
        <v> </v>
      </c>
      <c r="F34" s="4">
        <f>IF(ISBLANK(B34)," ",COUNTIF($C$6:$D$105,D34))</f>
        <v>3</v>
      </c>
      <c r="G34" s="4" t="str">
        <f>IF(ISBLANK(A34)," ",E34*E34-1)</f>
        <v> </v>
      </c>
      <c r="H34" s="4">
        <f>IF(ISBLANK(B34)," ",F34*F34-1)</f>
        <v>8</v>
      </c>
    </row>
    <row r="35" spans="1:8" ht="12.75">
      <c r="A35" s="3"/>
      <c r="B35" s="3">
        <v>25</v>
      </c>
      <c r="C35" s="4" t="str">
        <f>IF(ISBLANK(A35)," ",RANK(A35,$A$6:$B$105,1)+0.5*(COUNTIF($A$6:$B$105,A35)-1))</f>
        <v> </v>
      </c>
      <c r="D35" s="4">
        <f>IF(ISBLANK(B35)," ",RANK(B35,$A$6:$B$105,1)+0.5*(COUNTIF($A$6:$B$105,B35)-1))</f>
        <v>43</v>
      </c>
      <c r="E35" s="4" t="str">
        <f>IF(ISBLANK(A35)," ",COUNTIF($C$6:$D$105,C35))</f>
        <v> </v>
      </c>
      <c r="F35" s="4">
        <f>IF(ISBLANK(B35)," ",COUNTIF($C$6:$D$105,D35))</f>
        <v>3</v>
      </c>
      <c r="G35" s="4" t="str">
        <f>IF(ISBLANK(A35)," ",E35*E35-1)</f>
        <v> </v>
      </c>
      <c r="H35" s="4">
        <f>IF(ISBLANK(B35)," ",F35*F35-1)</f>
        <v>8</v>
      </c>
    </row>
    <row r="36" spans="1:8" ht="12.75">
      <c r="A36" s="3"/>
      <c r="B36" s="3"/>
      <c r="C36" s="4" t="str">
        <f>IF(ISBLANK(A36)," ",RANK(A36,$A$6:$B$105,1)+0.5*(COUNTIF($A$6:$B$105,A36)-1))</f>
        <v> </v>
      </c>
      <c r="D36" s="4" t="str">
        <f>IF(ISBLANK(B36)," ",RANK(B36,$A$6:$B$105,1)+0.5*(COUNTIF($A$6:$B$105,B36)-1))</f>
        <v> </v>
      </c>
      <c r="E36" s="4" t="str">
        <f>IF(ISBLANK(A36)," ",COUNTIF($C$6:$D$105,C36))</f>
        <v> </v>
      </c>
      <c r="F36" s="4" t="str">
        <f>IF(ISBLANK(B36)," ",COUNTIF($C$6:$D$105,D36))</f>
        <v> </v>
      </c>
      <c r="G36" s="4" t="str">
        <f>IF(ISBLANK(A36)," ",E36*E36-1)</f>
        <v> </v>
      </c>
      <c r="H36" s="4" t="str">
        <f>IF(ISBLANK(B36)," ",F36*F36-1)</f>
        <v> </v>
      </c>
    </row>
    <row r="37" spans="1:8" ht="12.75">
      <c r="A37" s="3"/>
      <c r="B37" s="3"/>
      <c r="C37" s="4" t="str">
        <f>IF(ISBLANK(A37)," ",RANK(A37,$A$6:$B$105,1)+0.5*(COUNTIF($A$6:$B$105,A37)-1))</f>
        <v> </v>
      </c>
      <c r="D37" s="4" t="str">
        <f>IF(ISBLANK(B37)," ",RANK(B37,$A$6:$B$105,1)+0.5*(COUNTIF($A$6:$B$105,B37)-1))</f>
        <v> </v>
      </c>
      <c r="E37" s="4" t="str">
        <f>IF(ISBLANK(A37)," ",COUNTIF($C$6:$D$105,C37))</f>
        <v> </v>
      </c>
      <c r="F37" s="4" t="str">
        <f>IF(ISBLANK(B37)," ",COUNTIF($C$6:$D$105,D37))</f>
        <v> </v>
      </c>
      <c r="G37" s="4" t="str">
        <f>IF(ISBLANK(A37)," ",E37*E37-1)</f>
        <v> </v>
      </c>
      <c r="H37" s="4" t="str">
        <f>IF(ISBLANK(B37)," ",F37*F37-1)</f>
        <v> </v>
      </c>
    </row>
    <row r="38" spans="1:8" ht="12.75">
      <c r="A38" s="3"/>
      <c r="B38" s="3"/>
      <c r="C38" s="4" t="str">
        <f aca="true" t="shared" si="2" ref="C38:C101">IF(ISBLANK(A38)," ",RANK(A38,$A$6:$B$105,1)+0.5*(COUNTIF($A$6:$B$105,A38)-1))</f>
        <v> </v>
      </c>
      <c r="D38" s="4" t="str">
        <f aca="true" t="shared" si="3" ref="D38:D101">IF(ISBLANK(B38)," ",RANK(B38,$A$6:$B$105,1)+0.5*(COUNTIF($A$6:$B$105,B38)-1))</f>
        <v> </v>
      </c>
      <c r="E38" s="4" t="str">
        <f aca="true" t="shared" si="4" ref="E38:E101">IF(ISBLANK(A38)," ",COUNTIF($C$6:$D$105,C38))</f>
        <v> </v>
      </c>
      <c r="F38" s="4" t="str">
        <f aca="true" t="shared" si="5" ref="F38:F101">IF(ISBLANK(B38)," ",COUNTIF($C$6:$D$105,D38))</f>
        <v> </v>
      </c>
      <c r="G38" s="4" t="str">
        <f aca="true" t="shared" si="6" ref="G38:G101">IF(ISBLANK(A38)," ",E38*E38-1)</f>
        <v> </v>
      </c>
      <c r="H38" s="4" t="str">
        <f aca="true" t="shared" si="7" ref="H38:H101">IF(ISBLANK(B38)," ",F38*F38-1)</f>
        <v> </v>
      </c>
    </row>
    <row r="39" spans="1:8" ht="12.75">
      <c r="A39" s="3"/>
      <c r="B39" s="3"/>
      <c r="C39" s="4" t="str">
        <f t="shared" si="2"/>
        <v> </v>
      </c>
      <c r="D39" s="4" t="str">
        <f t="shared" si="3"/>
        <v> </v>
      </c>
      <c r="E39" s="4" t="str">
        <f t="shared" si="4"/>
        <v> </v>
      </c>
      <c r="F39" s="4" t="str">
        <f t="shared" si="5"/>
        <v> </v>
      </c>
      <c r="G39" s="4" t="str">
        <f t="shared" si="6"/>
        <v> </v>
      </c>
      <c r="H39" s="4" t="str">
        <f t="shared" si="7"/>
        <v> </v>
      </c>
    </row>
    <row r="40" spans="1:8" ht="12.75">
      <c r="A40" s="3"/>
      <c r="B40" s="3"/>
      <c r="C40" s="4" t="str">
        <f t="shared" si="2"/>
        <v> </v>
      </c>
      <c r="D40" s="4" t="str">
        <f t="shared" si="3"/>
        <v> </v>
      </c>
      <c r="E40" s="4" t="str">
        <f t="shared" si="4"/>
        <v> </v>
      </c>
      <c r="F40" s="4" t="str">
        <f t="shared" si="5"/>
        <v> </v>
      </c>
      <c r="G40" s="4" t="str">
        <f t="shared" si="6"/>
        <v> </v>
      </c>
      <c r="H40" s="4" t="str">
        <f t="shared" si="7"/>
        <v> </v>
      </c>
    </row>
    <row r="41" spans="1:8" ht="12.75">
      <c r="A41" s="3"/>
      <c r="B41" s="3"/>
      <c r="C41" s="4" t="str">
        <f t="shared" si="2"/>
        <v> </v>
      </c>
      <c r="D41" s="4" t="str">
        <f t="shared" si="3"/>
        <v> </v>
      </c>
      <c r="E41" s="4" t="str">
        <f t="shared" si="4"/>
        <v> </v>
      </c>
      <c r="F41" s="4" t="str">
        <f t="shared" si="5"/>
        <v> </v>
      </c>
      <c r="G41" s="4" t="str">
        <f t="shared" si="6"/>
        <v> </v>
      </c>
      <c r="H41" s="4" t="str">
        <f t="shared" si="7"/>
        <v> </v>
      </c>
    </row>
    <row r="42" spans="1:8" ht="12.75">
      <c r="A42" s="3"/>
      <c r="B42" s="3"/>
      <c r="C42" s="4" t="str">
        <f t="shared" si="2"/>
        <v> </v>
      </c>
      <c r="D42" s="4" t="str">
        <f t="shared" si="3"/>
        <v> </v>
      </c>
      <c r="E42" s="4" t="str">
        <f t="shared" si="4"/>
        <v> </v>
      </c>
      <c r="F42" s="4" t="str">
        <f t="shared" si="5"/>
        <v> </v>
      </c>
      <c r="G42" s="4" t="str">
        <f t="shared" si="6"/>
        <v> </v>
      </c>
      <c r="H42" s="4" t="str">
        <f t="shared" si="7"/>
        <v> </v>
      </c>
    </row>
    <row r="43" spans="1:8" ht="12.75">
      <c r="A43" s="3"/>
      <c r="B43" s="3"/>
      <c r="C43" s="4" t="str">
        <f t="shared" si="2"/>
        <v> </v>
      </c>
      <c r="D43" s="4" t="str">
        <f t="shared" si="3"/>
        <v> </v>
      </c>
      <c r="E43" s="4" t="str">
        <f t="shared" si="4"/>
        <v> </v>
      </c>
      <c r="F43" s="4" t="str">
        <f t="shared" si="5"/>
        <v> </v>
      </c>
      <c r="G43" s="4" t="str">
        <f t="shared" si="6"/>
        <v> </v>
      </c>
      <c r="H43" s="4" t="str">
        <f t="shared" si="7"/>
        <v> </v>
      </c>
    </row>
    <row r="44" spans="1:8" ht="12.75">
      <c r="A44" s="3"/>
      <c r="B44" s="3"/>
      <c r="C44" s="4" t="str">
        <f t="shared" si="2"/>
        <v> </v>
      </c>
      <c r="D44" s="4" t="str">
        <f t="shared" si="3"/>
        <v> </v>
      </c>
      <c r="E44" s="4" t="str">
        <f t="shared" si="4"/>
        <v> </v>
      </c>
      <c r="F44" s="4" t="str">
        <f t="shared" si="5"/>
        <v> </v>
      </c>
      <c r="G44" s="4" t="str">
        <f t="shared" si="6"/>
        <v> </v>
      </c>
      <c r="H44" s="4" t="str">
        <f t="shared" si="7"/>
        <v> </v>
      </c>
    </row>
    <row r="45" spans="1:8" ht="12.75">
      <c r="A45" s="3"/>
      <c r="B45" s="3"/>
      <c r="C45" s="4" t="str">
        <f t="shared" si="2"/>
        <v> </v>
      </c>
      <c r="D45" s="4" t="str">
        <f t="shared" si="3"/>
        <v> </v>
      </c>
      <c r="E45" s="4" t="str">
        <f t="shared" si="4"/>
        <v> </v>
      </c>
      <c r="F45" s="4" t="str">
        <f t="shared" si="5"/>
        <v> </v>
      </c>
      <c r="G45" s="4" t="str">
        <f t="shared" si="6"/>
        <v> </v>
      </c>
      <c r="H45" s="4" t="str">
        <f t="shared" si="7"/>
        <v> </v>
      </c>
    </row>
    <row r="46" spans="1:8" ht="12.75">
      <c r="A46" s="3"/>
      <c r="B46" s="3"/>
      <c r="C46" s="4" t="str">
        <f t="shared" si="2"/>
        <v> </v>
      </c>
      <c r="D46" s="4" t="str">
        <f t="shared" si="3"/>
        <v> </v>
      </c>
      <c r="E46" s="4" t="str">
        <f t="shared" si="4"/>
        <v> </v>
      </c>
      <c r="F46" s="4" t="str">
        <f t="shared" si="5"/>
        <v> </v>
      </c>
      <c r="G46" s="4" t="str">
        <f t="shared" si="6"/>
        <v> </v>
      </c>
      <c r="H46" s="4" t="str">
        <f t="shared" si="7"/>
        <v> </v>
      </c>
    </row>
    <row r="47" spans="1:8" ht="12.75">
      <c r="A47" s="3"/>
      <c r="B47" s="3"/>
      <c r="C47" s="4" t="str">
        <f t="shared" si="2"/>
        <v> </v>
      </c>
      <c r="D47" s="4" t="str">
        <f t="shared" si="3"/>
        <v> </v>
      </c>
      <c r="E47" s="4" t="str">
        <f t="shared" si="4"/>
        <v> </v>
      </c>
      <c r="F47" s="4" t="str">
        <f t="shared" si="5"/>
        <v> </v>
      </c>
      <c r="G47" s="4" t="str">
        <f t="shared" si="6"/>
        <v> </v>
      </c>
      <c r="H47" s="4" t="str">
        <f t="shared" si="7"/>
        <v> </v>
      </c>
    </row>
    <row r="48" spans="1:8" ht="12.75">
      <c r="A48" s="3"/>
      <c r="B48" s="3"/>
      <c r="C48" s="4" t="str">
        <f t="shared" si="2"/>
        <v> </v>
      </c>
      <c r="D48" s="4" t="str">
        <f t="shared" si="3"/>
        <v> </v>
      </c>
      <c r="E48" s="4" t="str">
        <f t="shared" si="4"/>
        <v> </v>
      </c>
      <c r="F48" s="4" t="str">
        <f t="shared" si="5"/>
        <v> </v>
      </c>
      <c r="G48" s="4" t="str">
        <f t="shared" si="6"/>
        <v> </v>
      </c>
      <c r="H48" s="4" t="str">
        <f t="shared" si="7"/>
        <v> </v>
      </c>
    </row>
    <row r="49" spans="1:8" ht="12.75">
      <c r="A49" s="3"/>
      <c r="B49" s="3"/>
      <c r="C49" s="4" t="str">
        <f t="shared" si="2"/>
        <v> </v>
      </c>
      <c r="D49" s="4" t="str">
        <f t="shared" si="3"/>
        <v> </v>
      </c>
      <c r="E49" s="4" t="str">
        <f t="shared" si="4"/>
        <v> </v>
      </c>
      <c r="F49" s="4" t="str">
        <f t="shared" si="5"/>
        <v> </v>
      </c>
      <c r="G49" s="4" t="str">
        <f t="shared" si="6"/>
        <v> </v>
      </c>
      <c r="H49" s="4" t="str">
        <f t="shared" si="7"/>
        <v> </v>
      </c>
    </row>
    <row r="50" spans="1:8" ht="12.75">
      <c r="A50" s="3"/>
      <c r="B50" s="3"/>
      <c r="C50" s="4" t="str">
        <f t="shared" si="2"/>
        <v> </v>
      </c>
      <c r="D50" s="4" t="str">
        <f t="shared" si="3"/>
        <v> </v>
      </c>
      <c r="E50" s="4" t="str">
        <f t="shared" si="4"/>
        <v> </v>
      </c>
      <c r="F50" s="4" t="str">
        <f t="shared" si="5"/>
        <v> </v>
      </c>
      <c r="G50" s="4" t="str">
        <f t="shared" si="6"/>
        <v> </v>
      </c>
      <c r="H50" s="4" t="str">
        <f t="shared" si="7"/>
        <v> </v>
      </c>
    </row>
    <row r="51" spans="1:8" ht="12.75">
      <c r="A51" s="3"/>
      <c r="B51" s="3"/>
      <c r="C51" s="4" t="str">
        <f t="shared" si="2"/>
        <v> </v>
      </c>
      <c r="D51" s="4" t="str">
        <f t="shared" si="3"/>
        <v> </v>
      </c>
      <c r="E51" s="4" t="str">
        <f t="shared" si="4"/>
        <v> </v>
      </c>
      <c r="F51" s="4" t="str">
        <f t="shared" si="5"/>
        <v> </v>
      </c>
      <c r="G51" s="4" t="str">
        <f t="shared" si="6"/>
        <v> </v>
      </c>
      <c r="H51" s="4" t="str">
        <f t="shared" si="7"/>
        <v> </v>
      </c>
    </row>
    <row r="52" spans="1:8" ht="12.75">
      <c r="A52" s="3"/>
      <c r="B52" s="3"/>
      <c r="C52" s="4" t="str">
        <f t="shared" si="2"/>
        <v> </v>
      </c>
      <c r="D52" s="4" t="str">
        <f t="shared" si="3"/>
        <v> </v>
      </c>
      <c r="E52" s="4" t="str">
        <f t="shared" si="4"/>
        <v> </v>
      </c>
      <c r="F52" s="4" t="str">
        <f t="shared" si="5"/>
        <v> </v>
      </c>
      <c r="G52" s="4" t="str">
        <f t="shared" si="6"/>
        <v> </v>
      </c>
      <c r="H52" s="4" t="str">
        <f t="shared" si="7"/>
        <v> </v>
      </c>
    </row>
    <row r="53" spans="1:8" ht="12.75">
      <c r="A53" s="3"/>
      <c r="B53" s="3"/>
      <c r="C53" s="4" t="str">
        <f t="shared" si="2"/>
        <v> </v>
      </c>
      <c r="D53" s="4" t="str">
        <f t="shared" si="3"/>
        <v> </v>
      </c>
      <c r="E53" s="4" t="str">
        <f t="shared" si="4"/>
        <v> </v>
      </c>
      <c r="F53" s="4" t="str">
        <f t="shared" si="5"/>
        <v> </v>
      </c>
      <c r="G53" s="4" t="str">
        <f t="shared" si="6"/>
        <v> </v>
      </c>
      <c r="H53" s="4" t="str">
        <f t="shared" si="7"/>
        <v> </v>
      </c>
    </row>
    <row r="54" spans="1:8" ht="12.75">
      <c r="A54" s="3"/>
      <c r="B54" s="3"/>
      <c r="C54" s="4" t="str">
        <f t="shared" si="2"/>
        <v> </v>
      </c>
      <c r="D54" s="4" t="str">
        <f t="shared" si="3"/>
        <v> </v>
      </c>
      <c r="E54" s="4" t="str">
        <f t="shared" si="4"/>
        <v> </v>
      </c>
      <c r="F54" s="4" t="str">
        <f t="shared" si="5"/>
        <v> </v>
      </c>
      <c r="G54" s="4" t="str">
        <f t="shared" si="6"/>
        <v> </v>
      </c>
      <c r="H54" s="4" t="str">
        <f t="shared" si="7"/>
        <v> </v>
      </c>
    </row>
    <row r="55" spans="1:8" ht="12.75">
      <c r="A55" s="3"/>
      <c r="B55" s="3"/>
      <c r="C55" s="4" t="str">
        <f t="shared" si="2"/>
        <v> </v>
      </c>
      <c r="D55" s="4" t="str">
        <f t="shared" si="3"/>
        <v> </v>
      </c>
      <c r="E55" s="4" t="str">
        <f t="shared" si="4"/>
        <v> </v>
      </c>
      <c r="F55" s="4" t="str">
        <f t="shared" si="5"/>
        <v> </v>
      </c>
      <c r="G55" s="4" t="str">
        <f t="shared" si="6"/>
        <v> </v>
      </c>
      <c r="H55" s="4" t="str">
        <f t="shared" si="7"/>
        <v> </v>
      </c>
    </row>
    <row r="56" spans="1:8" ht="12.75">
      <c r="A56" s="3"/>
      <c r="B56" s="3"/>
      <c r="C56" s="4" t="str">
        <f t="shared" si="2"/>
        <v> </v>
      </c>
      <c r="D56" s="4" t="str">
        <f t="shared" si="3"/>
        <v> </v>
      </c>
      <c r="E56" s="4" t="str">
        <f t="shared" si="4"/>
        <v> </v>
      </c>
      <c r="F56" s="4" t="str">
        <f t="shared" si="5"/>
        <v> </v>
      </c>
      <c r="G56" s="4" t="str">
        <f t="shared" si="6"/>
        <v> </v>
      </c>
      <c r="H56" s="4" t="str">
        <f t="shared" si="7"/>
        <v> </v>
      </c>
    </row>
    <row r="57" spans="1:8" ht="12.75">
      <c r="A57" s="3"/>
      <c r="B57" s="3"/>
      <c r="C57" s="4" t="str">
        <f t="shared" si="2"/>
        <v> </v>
      </c>
      <c r="D57" s="4" t="str">
        <f t="shared" si="3"/>
        <v> </v>
      </c>
      <c r="E57" s="4" t="str">
        <f t="shared" si="4"/>
        <v> </v>
      </c>
      <c r="F57" s="4" t="str">
        <f t="shared" si="5"/>
        <v> </v>
      </c>
      <c r="G57" s="4" t="str">
        <f t="shared" si="6"/>
        <v> </v>
      </c>
      <c r="H57" s="4" t="str">
        <f t="shared" si="7"/>
        <v> </v>
      </c>
    </row>
    <row r="58" spans="1:8" ht="12.75">
      <c r="A58" s="3"/>
      <c r="B58" s="3"/>
      <c r="C58" s="4" t="str">
        <f t="shared" si="2"/>
        <v> </v>
      </c>
      <c r="D58" s="4" t="str">
        <f t="shared" si="3"/>
        <v> </v>
      </c>
      <c r="E58" s="4" t="str">
        <f t="shared" si="4"/>
        <v> </v>
      </c>
      <c r="F58" s="4" t="str">
        <f t="shared" si="5"/>
        <v> </v>
      </c>
      <c r="G58" s="4" t="str">
        <f t="shared" si="6"/>
        <v> </v>
      </c>
      <c r="H58" s="4" t="str">
        <f t="shared" si="7"/>
        <v> </v>
      </c>
    </row>
    <row r="59" spans="1:8" ht="12.75">
      <c r="A59" s="3"/>
      <c r="B59" s="3"/>
      <c r="C59" s="4" t="str">
        <f t="shared" si="2"/>
        <v> </v>
      </c>
      <c r="D59" s="4" t="str">
        <f t="shared" si="3"/>
        <v> </v>
      </c>
      <c r="E59" s="4" t="str">
        <f t="shared" si="4"/>
        <v> </v>
      </c>
      <c r="F59" s="4" t="str">
        <f t="shared" si="5"/>
        <v> </v>
      </c>
      <c r="G59" s="4" t="str">
        <f t="shared" si="6"/>
        <v> </v>
      </c>
      <c r="H59" s="4" t="str">
        <f t="shared" si="7"/>
        <v> </v>
      </c>
    </row>
    <row r="60" spans="1:8" ht="12.75">
      <c r="A60" s="3"/>
      <c r="B60" s="3"/>
      <c r="C60" s="4" t="str">
        <f t="shared" si="2"/>
        <v> </v>
      </c>
      <c r="D60" s="4" t="str">
        <f t="shared" si="3"/>
        <v> </v>
      </c>
      <c r="E60" s="4" t="str">
        <f t="shared" si="4"/>
        <v> </v>
      </c>
      <c r="F60" s="4" t="str">
        <f t="shared" si="5"/>
        <v> </v>
      </c>
      <c r="G60" s="4" t="str">
        <f t="shared" si="6"/>
        <v> </v>
      </c>
      <c r="H60" s="4" t="str">
        <f t="shared" si="7"/>
        <v> </v>
      </c>
    </row>
    <row r="61" spans="1:8" ht="12.75">
      <c r="A61" s="3"/>
      <c r="B61" s="3"/>
      <c r="C61" s="4" t="str">
        <f t="shared" si="2"/>
        <v> </v>
      </c>
      <c r="D61" s="4" t="str">
        <f t="shared" si="3"/>
        <v> </v>
      </c>
      <c r="E61" s="4" t="str">
        <f t="shared" si="4"/>
        <v> </v>
      </c>
      <c r="F61" s="4" t="str">
        <f t="shared" si="5"/>
        <v> </v>
      </c>
      <c r="G61" s="4" t="str">
        <f t="shared" si="6"/>
        <v> </v>
      </c>
      <c r="H61" s="4" t="str">
        <f t="shared" si="7"/>
        <v> </v>
      </c>
    </row>
    <row r="62" spans="1:8" ht="12.75">
      <c r="A62" s="3"/>
      <c r="B62" s="3"/>
      <c r="C62" s="4" t="str">
        <f t="shared" si="2"/>
        <v> </v>
      </c>
      <c r="D62" s="4" t="str">
        <f t="shared" si="3"/>
        <v> </v>
      </c>
      <c r="E62" s="4" t="str">
        <f t="shared" si="4"/>
        <v> </v>
      </c>
      <c r="F62" s="4" t="str">
        <f t="shared" si="5"/>
        <v> </v>
      </c>
      <c r="G62" s="4" t="str">
        <f t="shared" si="6"/>
        <v> </v>
      </c>
      <c r="H62" s="4" t="str">
        <f t="shared" si="7"/>
        <v> </v>
      </c>
    </row>
    <row r="63" spans="1:8" ht="12.75">
      <c r="A63" s="3"/>
      <c r="B63" s="3"/>
      <c r="C63" s="4" t="str">
        <f t="shared" si="2"/>
        <v> </v>
      </c>
      <c r="D63" s="4" t="str">
        <f t="shared" si="3"/>
        <v> </v>
      </c>
      <c r="E63" s="4" t="str">
        <f t="shared" si="4"/>
        <v> </v>
      </c>
      <c r="F63" s="4" t="str">
        <f t="shared" si="5"/>
        <v> </v>
      </c>
      <c r="G63" s="4" t="str">
        <f t="shared" si="6"/>
        <v> </v>
      </c>
      <c r="H63" s="4" t="str">
        <f t="shared" si="7"/>
        <v> </v>
      </c>
    </row>
    <row r="64" spans="1:8" ht="12.75">
      <c r="A64" s="3"/>
      <c r="B64" s="3"/>
      <c r="C64" s="4" t="str">
        <f t="shared" si="2"/>
        <v> </v>
      </c>
      <c r="D64" s="4" t="str">
        <f t="shared" si="3"/>
        <v> </v>
      </c>
      <c r="E64" s="4" t="str">
        <f t="shared" si="4"/>
        <v> </v>
      </c>
      <c r="F64" s="4" t="str">
        <f t="shared" si="5"/>
        <v> </v>
      </c>
      <c r="G64" s="4" t="str">
        <f t="shared" si="6"/>
        <v> </v>
      </c>
      <c r="H64" s="4" t="str">
        <f t="shared" si="7"/>
        <v> </v>
      </c>
    </row>
    <row r="65" spans="1:8" ht="12.75">
      <c r="A65" s="3"/>
      <c r="B65" s="3"/>
      <c r="C65" s="4" t="str">
        <f t="shared" si="2"/>
        <v> </v>
      </c>
      <c r="D65" s="4" t="str">
        <f t="shared" si="3"/>
        <v> </v>
      </c>
      <c r="E65" s="4" t="str">
        <f t="shared" si="4"/>
        <v> </v>
      </c>
      <c r="F65" s="4" t="str">
        <f t="shared" si="5"/>
        <v> </v>
      </c>
      <c r="G65" s="4" t="str">
        <f t="shared" si="6"/>
        <v> </v>
      </c>
      <c r="H65" s="4" t="str">
        <f t="shared" si="7"/>
        <v> </v>
      </c>
    </row>
    <row r="66" spans="1:8" ht="12.75">
      <c r="A66" s="3"/>
      <c r="B66" s="3"/>
      <c r="C66" s="4" t="str">
        <f t="shared" si="2"/>
        <v> </v>
      </c>
      <c r="D66" s="4" t="str">
        <f t="shared" si="3"/>
        <v> </v>
      </c>
      <c r="E66" s="4" t="str">
        <f t="shared" si="4"/>
        <v> </v>
      </c>
      <c r="F66" s="4" t="str">
        <f t="shared" si="5"/>
        <v> </v>
      </c>
      <c r="G66" s="4" t="str">
        <f t="shared" si="6"/>
        <v> </v>
      </c>
      <c r="H66" s="4" t="str">
        <f t="shared" si="7"/>
        <v> </v>
      </c>
    </row>
    <row r="67" spans="1:8" ht="12.75">
      <c r="A67" s="3"/>
      <c r="B67" s="3"/>
      <c r="C67" s="4" t="str">
        <f t="shared" si="2"/>
        <v> </v>
      </c>
      <c r="D67" s="4" t="str">
        <f t="shared" si="3"/>
        <v> </v>
      </c>
      <c r="E67" s="4" t="str">
        <f t="shared" si="4"/>
        <v> </v>
      </c>
      <c r="F67" s="4" t="str">
        <f t="shared" si="5"/>
        <v> </v>
      </c>
      <c r="G67" s="4" t="str">
        <f t="shared" si="6"/>
        <v> </v>
      </c>
      <c r="H67" s="4" t="str">
        <f t="shared" si="7"/>
        <v> </v>
      </c>
    </row>
    <row r="68" spans="1:8" ht="12.75">
      <c r="A68" s="3"/>
      <c r="B68" s="3"/>
      <c r="C68" s="4" t="str">
        <f t="shared" si="2"/>
        <v> </v>
      </c>
      <c r="D68" s="4" t="str">
        <f t="shared" si="3"/>
        <v> </v>
      </c>
      <c r="E68" s="4" t="str">
        <f t="shared" si="4"/>
        <v> </v>
      </c>
      <c r="F68" s="4" t="str">
        <f t="shared" si="5"/>
        <v> </v>
      </c>
      <c r="G68" s="4" t="str">
        <f t="shared" si="6"/>
        <v> </v>
      </c>
      <c r="H68" s="4" t="str">
        <f t="shared" si="7"/>
        <v> </v>
      </c>
    </row>
    <row r="69" spans="1:8" ht="12.75">
      <c r="A69" s="3"/>
      <c r="B69" s="3"/>
      <c r="C69" s="4" t="str">
        <f t="shared" si="2"/>
        <v> </v>
      </c>
      <c r="D69" s="4" t="str">
        <f t="shared" si="3"/>
        <v> </v>
      </c>
      <c r="E69" s="4" t="str">
        <f t="shared" si="4"/>
        <v> </v>
      </c>
      <c r="F69" s="4" t="str">
        <f t="shared" si="5"/>
        <v> </v>
      </c>
      <c r="G69" s="4" t="str">
        <f t="shared" si="6"/>
        <v> </v>
      </c>
      <c r="H69" s="4" t="str">
        <f t="shared" si="7"/>
        <v> </v>
      </c>
    </row>
    <row r="70" spans="1:8" ht="12.75">
      <c r="A70" s="3"/>
      <c r="B70" s="3"/>
      <c r="C70" s="4" t="str">
        <f t="shared" si="2"/>
        <v> </v>
      </c>
      <c r="D70" s="4" t="str">
        <f t="shared" si="3"/>
        <v> </v>
      </c>
      <c r="E70" s="4" t="str">
        <f t="shared" si="4"/>
        <v> </v>
      </c>
      <c r="F70" s="4" t="str">
        <f t="shared" si="5"/>
        <v> </v>
      </c>
      <c r="G70" s="4" t="str">
        <f t="shared" si="6"/>
        <v> </v>
      </c>
      <c r="H70" s="4" t="str">
        <f t="shared" si="7"/>
        <v> </v>
      </c>
    </row>
    <row r="71" spans="1:8" ht="12.75">
      <c r="A71" s="3"/>
      <c r="B71" s="3"/>
      <c r="C71" s="4" t="str">
        <f t="shared" si="2"/>
        <v> </v>
      </c>
      <c r="D71" s="4" t="str">
        <f t="shared" si="3"/>
        <v> </v>
      </c>
      <c r="E71" s="4" t="str">
        <f t="shared" si="4"/>
        <v> </v>
      </c>
      <c r="F71" s="4" t="str">
        <f t="shared" si="5"/>
        <v> </v>
      </c>
      <c r="G71" s="4" t="str">
        <f t="shared" si="6"/>
        <v> </v>
      </c>
      <c r="H71" s="4" t="str">
        <f t="shared" si="7"/>
        <v> </v>
      </c>
    </row>
    <row r="72" spans="1:8" ht="12.75">
      <c r="A72" s="3"/>
      <c r="B72" s="3"/>
      <c r="C72" s="4" t="str">
        <f t="shared" si="2"/>
        <v> </v>
      </c>
      <c r="D72" s="4" t="str">
        <f t="shared" si="3"/>
        <v> </v>
      </c>
      <c r="E72" s="4" t="str">
        <f t="shared" si="4"/>
        <v> </v>
      </c>
      <c r="F72" s="4" t="str">
        <f t="shared" si="5"/>
        <v> </v>
      </c>
      <c r="G72" s="4" t="str">
        <f t="shared" si="6"/>
        <v> </v>
      </c>
      <c r="H72" s="4" t="str">
        <f t="shared" si="7"/>
        <v> </v>
      </c>
    </row>
    <row r="73" spans="1:8" ht="12.75">
      <c r="A73" s="3"/>
      <c r="B73" s="3"/>
      <c r="C73" s="4" t="str">
        <f t="shared" si="2"/>
        <v> </v>
      </c>
      <c r="D73" s="4" t="str">
        <f t="shared" si="3"/>
        <v> </v>
      </c>
      <c r="E73" s="4" t="str">
        <f t="shared" si="4"/>
        <v> </v>
      </c>
      <c r="F73" s="4" t="str">
        <f t="shared" si="5"/>
        <v> </v>
      </c>
      <c r="G73" s="4" t="str">
        <f t="shared" si="6"/>
        <v> </v>
      </c>
      <c r="H73" s="4" t="str">
        <f t="shared" si="7"/>
        <v> </v>
      </c>
    </row>
    <row r="74" spans="1:8" ht="12.75">
      <c r="A74" s="3"/>
      <c r="B74" s="3"/>
      <c r="C74" s="4" t="str">
        <f t="shared" si="2"/>
        <v> </v>
      </c>
      <c r="D74" s="4" t="str">
        <f t="shared" si="3"/>
        <v> </v>
      </c>
      <c r="E74" s="4" t="str">
        <f t="shared" si="4"/>
        <v> </v>
      </c>
      <c r="F74" s="4" t="str">
        <f t="shared" si="5"/>
        <v> </v>
      </c>
      <c r="G74" s="4" t="str">
        <f t="shared" si="6"/>
        <v> </v>
      </c>
      <c r="H74" s="4" t="str">
        <f t="shared" si="7"/>
        <v> </v>
      </c>
    </row>
    <row r="75" spans="1:8" ht="12.75">
      <c r="A75" s="3"/>
      <c r="B75" s="3"/>
      <c r="C75" s="4" t="str">
        <f t="shared" si="2"/>
        <v> </v>
      </c>
      <c r="D75" s="4" t="str">
        <f t="shared" si="3"/>
        <v> </v>
      </c>
      <c r="E75" s="4" t="str">
        <f t="shared" si="4"/>
        <v> </v>
      </c>
      <c r="F75" s="4" t="str">
        <f t="shared" si="5"/>
        <v> </v>
      </c>
      <c r="G75" s="4" t="str">
        <f t="shared" si="6"/>
        <v> </v>
      </c>
      <c r="H75" s="4" t="str">
        <f t="shared" si="7"/>
        <v> </v>
      </c>
    </row>
    <row r="76" spans="1:8" ht="12.75">
      <c r="A76" s="3"/>
      <c r="B76" s="3"/>
      <c r="C76" s="4" t="str">
        <f t="shared" si="2"/>
        <v> </v>
      </c>
      <c r="D76" s="4" t="str">
        <f t="shared" si="3"/>
        <v> </v>
      </c>
      <c r="E76" s="4" t="str">
        <f t="shared" si="4"/>
        <v> </v>
      </c>
      <c r="F76" s="4" t="str">
        <f t="shared" si="5"/>
        <v> </v>
      </c>
      <c r="G76" s="4" t="str">
        <f t="shared" si="6"/>
        <v> </v>
      </c>
      <c r="H76" s="4" t="str">
        <f t="shared" si="7"/>
        <v> </v>
      </c>
    </row>
    <row r="77" spans="1:8" ht="12.75">
      <c r="A77" s="3"/>
      <c r="B77" s="3"/>
      <c r="C77" s="4" t="str">
        <f t="shared" si="2"/>
        <v> </v>
      </c>
      <c r="D77" s="4" t="str">
        <f t="shared" si="3"/>
        <v> </v>
      </c>
      <c r="E77" s="4" t="str">
        <f t="shared" si="4"/>
        <v> </v>
      </c>
      <c r="F77" s="4" t="str">
        <f t="shared" si="5"/>
        <v> </v>
      </c>
      <c r="G77" s="4" t="str">
        <f t="shared" si="6"/>
        <v> </v>
      </c>
      <c r="H77" s="4" t="str">
        <f t="shared" si="7"/>
        <v> </v>
      </c>
    </row>
    <row r="78" spans="1:8" ht="12.75">
      <c r="A78" s="3"/>
      <c r="B78" s="3"/>
      <c r="C78" s="4" t="str">
        <f t="shared" si="2"/>
        <v> </v>
      </c>
      <c r="D78" s="4" t="str">
        <f t="shared" si="3"/>
        <v> </v>
      </c>
      <c r="E78" s="4" t="str">
        <f t="shared" si="4"/>
        <v> </v>
      </c>
      <c r="F78" s="4" t="str">
        <f t="shared" si="5"/>
        <v> </v>
      </c>
      <c r="G78" s="4" t="str">
        <f t="shared" si="6"/>
        <v> </v>
      </c>
      <c r="H78" s="4" t="str">
        <f t="shared" si="7"/>
        <v> </v>
      </c>
    </row>
    <row r="79" spans="1:8" ht="12.75">
      <c r="A79" s="3"/>
      <c r="B79" s="3"/>
      <c r="C79" s="4" t="str">
        <f t="shared" si="2"/>
        <v> </v>
      </c>
      <c r="D79" s="4" t="str">
        <f t="shared" si="3"/>
        <v> </v>
      </c>
      <c r="E79" s="4" t="str">
        <f t="shared" si="4"/>
        <v> </v>
      </c>
      <c r="F79" s="4" t="str">
        <f t="shared" si="5"/>
        <v> </v>
      </c>
      <c r="G79" s="4" t="str">
        <f t="shared" si="6"/>
        <v> </v>
      </c>
      <c r="H79" s="4" t="str">
        <f t="shared" si="7"/>
        <v> </v>
      </c>
    </row>
    <row r="80" spans="1:8" ht="12.75">
      <c r="A80" s="3"/>
      <c r="B80" s="3"/>
      <c r="C80" s="4" t="str">
        <f t="shared" si="2"/>
        <v> </v>
      </c>
      <c r="D80" s="4" t="str">
        <f t="shared" si="3"/>
        <v> </v>
      </c>
      <c r="E80" s="4" t="str">
        <f t="shared" si="4"/>
        <v> </v>
      </c>
      <c r="F80" s="4" t="str">
        <f t="shared" si="5"/>
        <v> </v>
      </c>
      <c r="G80" s="4" t="str">
        <f t="shared" si="6"/>
        <v> </v>
      </c>
      <c r="H80" s="4" t="str">
        <f t="shared" si="7"/>
        <v> </v>
      </c>
    </row>
    <row r="81" spans="1:8" ht="12.75">
      <c r="A81" s="3"/>
      <c r="B81" s="3"/>
      <c r="C81" s="4" t="str">
        <f t="shared" si="2"/>
        <v> </v>
      </c>
      <c r="D81" s="4" t="str">
        <f t="shared" si="3"/>
        <v> </v>
      </c>
      <c r="E81" s="4" t="str">
        <f t="shared" si="4"/>
        <v> </v>
      </c>
      <c r="F81" s="4" t="str">
        <f t="shared" si="5"/>
        <v> </v>
      </c>
      <c r="G81" s="4" t="str">
        <f t="shared" si="6"/>
        <v> </v>
      </c>
      <c r="H81" s="4" t="str">
        <f t="shared" si="7"/>
        <v> </v>
      </c>
    </row>
    <row r="82" spans="1:8" ht="12.75">
      <c r="A82" s="3"/>
      <c r="B82" s="3"/>
      <c r="C82" s="4" t="str">
        <f t="shared" si="2"/>
        <v> </v>
      </c>
      <c r="D82" s="4" t="str">
        <f t="shared" si="3"/>
        <v> </v>
      </c>
      <c r="E82" s="4" t="str">
        <f t="shared" si="4"/>
        <v> </v>
      </c>
      <c r="F82" s="4" t="str">
        <f t="shared" si="5"/>
        <v> </v>
      </c>
      <c r="G82" s="4" t="str">
        <f t="shared" si="6"/>
        <v> </v>
      </c>
      <c r="H82" s="4" t="str">
        <f t="shared" si="7"/>
        <v> </v>
      </c>
    </row>
    <row r="83" spans="1:8" ht="12.75">
      <c r="A83" s="3"/>
      <c r="B83" s="3"/>
      <c r="C83" s="4" t="str">
        <f t="shared" si="2"/>
        <v> </v>
      </c>
      <c r="D83" s="4" t="str">
        <f t="shared" si="3"/>
        <v> </v>
      </c>
      <c r="E83" s="4" t="str">
        <f t="shared" si="4"/>
        <v> </v>
      </c>
      <c r="F83" s="4" t="str">
        <f t="shared" si="5"/>
        <v> </v>
      </c>
      <c r="G83" s="4" t="str">
        <f t="shared" si="6"/>
        <v> </v>
      </c>
      <c r="H83" s="4" t="str">
        <f t="shared" si="7"/>
        <v> </v>
      </c>
    </row>
    <row r="84" spans="1:8" ht="12.75">
      <c r="A84" s="3"/>
      <c r="B84" s="3"/>
      <c r="C84" s="4" t="str">
        <f t="shared" si="2"/>
        <v> </v>
      </c>
      <c r="D84" s="4" t="str">
        <f t="shared" si="3"/>
        <v> </v>
      </c>
      <c r="E84" s="4" t="str">
        <f t="shared" si="4"/>
        <v> </v>
      </c>
      <c r="F84" s="4" t="str">
        <f t="shared" si="5"/>
        <v> </v>
      </c>
      <c r="G84" s="4" t="str">
        <f t="shared" si="6"/>
        <v> </v>
      </c>
      <c r="H84" s="4" t="str">
        <f t="shared" si="7"/>
        <v> </v>
      </c>
    </row>
    <row r="85" spans="1:8" ht="12.75">
      <c r="A85" s="3"/>
      <c r="B85" s="3"/>
      <c r="C85" s="4" t="str">
        <f t="shared" si="2"/>
        <v> </v>
      </c>
      <c r="D85" s="4" t="str">
        <f t="shared" si="3"/>
        <v> </v>
      </c>
      <c r="E85" s="4" t="str">
        <f t="shared" si="4"/>
        <v> </v>
      </c>
      <c r="F85" s="4" t="str">
        <f t="shared" si="5"/>
        <v> </v>
      </c>
      <c r="G85" s="4" t="str">
        <f t="shared" si="6"/>
        <v> </v>
      </c>
      <c r="H85" s="4" t="str">
        <f t="shared" si="7"/>
        <v> </v>
      </c>
    </row>
    <row r="86" spans="1:8" ht="12.75">
      <c r="A86" s="3"/>
      <c r="B86" s="3"/>
      <c r="C86" s="4" t="str">
        <f t="shared" si="2"/>
        <v> </v>
      </c>
      <c r="D86" s="4" t="str">
        <f t="shared" si="3"/>
        <v> </v>
      </c>
      <c r="E86" s="4" t="str">
        <f t="shared" si="4"/>
        <v> </v>
      </c>
      <c r="F86" s="4" t="str">
        <f t="shared" si="5"/>
        <v> </v>
      </c>
      <c r="G86" s="4" t="str">
        <f t="shared" si="6"/>
        <v> </v>
      </c>
      <c r="H86" s="4" t="str">
        <f t="shared" si="7"/>
        <v> </v>
      </c>
    </row>
    <row r="87" spans="1:8" ht="12.75">
      <c r="A87" s="3"/>
      <c r="B87" s="3"/>
      <c r="C87" s="4" t="str">
        <f t="shared" si="2"/>
        <v> </v>
      </c>
      <c r="D87" s="4" t="str">
        <f t="shared" si="3"/>
        <v> </v>
      </c>
      <c r="E87" s="4" t="str">
        <f t="shared" si="4"/>
        <v> </v>
      </c>
      <c r="F87" s="4" t="str">
        <f t="shared" si="5"/>
        <v> </v>
      </c>
      <c r="G87" s="4" t="str">
        <f t="shared" si="6"/>
        <v> </v>
      </c>
      <c r="H87" s="4" t="str">
        <f t="shared" si="7"/>
        <v> </v>
      </c>
    </row>
    <row r="88" spans="1:8" ht="12.75">
      <c r="A88" s="3"/>
      <c r="B88" s="3"/>
      <c r="C88" s="4" t="str">
        <f t="shared" si="2"/>
        <v> </v>
      </c>
      <c r="D88" s="4" t="str">
        <f t="shared" si="3"/>
        <v> </v>
      </c>
      <c r="E88" s="4" t="str">
        <f t="shared" si="4"/>
        <v> </v>
      </c>
      <c r="F88" s="4" t="str">
        <f t="shared" si="5"/>
        <v> </v>
      </c>
      <c r="G88" s="4" t="str">
        <f t="shared" si="6"/>
        <v> </v>
      </c>
      <c r="H88" s="4" t="str">
        <f t="shared" si="7"/>
        <v> </v>
      </c>
    </row>
    <row r="89" spans="1:8" ht="12.75">
      <c r="A89" s="3"/>
      <c r="B89" s="3"/>
      <c r="C89" s="4" t="str">
        <f t="shared" si="2"/>
        <v> </v>
      </c>
      <c r="D89" s="4" t="str">
        <f t="shared" si="3"/>
        <v> </v>
      </c>
      <c r="E89" s="4" t="str">
        <f t="shared" si="4"/>
        <v> </v>
      </c>
      <c r="F89" s="4" t="str">
        <f t="shared" si="5"/>
        <v> </v>
      </c>
      <c r="G89" s="4" t="str">
        <f t="shared" si="6"/>
        <v> </v>
      </c>
      <c r="H89" s="4" t="str">
        <f t="shared" si="7"/>
        <v> </v>
      </c>
    </row>
    <row r="90" spans="1:8" ht="12.75">
      <c r="A90" s="3"/>
      <c r="B90" s="3"/>
      <c r="C90" s="4" t="str">
        <f t="shared" si="2"/>
        <v> </v>
      </c>
      <c r="D90" s="4" t="str">
        <f t="shared" si="3"/>
        <v> </v>
      </c>
      <c r="E90" s="4" t="str">
        <f t="shared" si="4"/>
        <v> </v>
      </c>
      <c r="F90" s="4" t="str">
        <f t="shared" si="5"/>
        <v> </v>
      </c>
      <c r="G90" s="4" t="str">
        <f t="shared" si="6"/>
        <v> </v>
      </c>
      <c r="H90" s="4" t="str">
        <f t="shared" si="7"/>
        <v> </v>
      </c>
    </row>
    <row r="91" spans="1:8" ht="12.75">
      <c r="A91" s="3"/>
      <c r="B91" s="3"/>
      <c r="C91" s="4" t="str">
        <f t="shared" si="2"/>
        <v> </v>
      </c>
      <c r="D91" s="4" t="str">
        <f t="shared" si="3"/>
        <v> </v>
      </c>
      <c r="E91" s="4" t="str">
        <f t="shared" si="4"/>
        <v> </v>
      </c>
      <c r="F91" s="4" t="str">
        <f t="shared" si="5"/>
        <v> </v>
      </c>
      <c r="G91" s="4" t="str">
        <f t="shared" si="6"/>
        <v> </v>
      </c>
      <c r="H91" s="4" t="str">
        <f t="shared" si="7"/>
        <v> </v>
      </c>
    </row>
    <row r="92" spans="1:8" ht="12.75">
      <c r="A92" s="3"/>
      <c r="B92" s="3"/>
      <c r="C92" s="4" t="str">
        <f t="shared" si="2"/>
        <v> </v>
      </c>
      <c r="D92" s="4" t="str">
        <f t="shared" si="3"/>
        <v> </v>
      </c>
      <c r="E92" s="4" t="str">
        <f t="shared" si="4"/>
        <v> </v>
      </c>
      <c r="F92" s="4" t="str">
        <f t="shared" si="5"/>
        <v> </v>
      </c>
      <c r="G92" s="4" t="str">
        <f t="shared" si="6"/>
        <v> </v>
      </c>
      <c r="H92" s="4" t="str">
        <f t="shared" si="7"/>
        <v> </v>
      </c>
    </row>
    <row r="93" spans="1:8" ht="12.75">
      <c r="A93" s="3"/>
      <c r="B93" s="3"/>
      <c r="C93" s="4" t="str">
        <f t="shared" si="2"/>
        <v> </v>
      </c>
      <c r="D93" s="4" t="str">
        <f t="shared" si="3"/>
        <v> </v>
      </c>
      <c r="E93" s="4" t="str">
        <f t="shared" si="4"/>
        <v> </v>
      </c>
      <c r="F93" s="4" t="str">
        <f t="shared" si="5"/>
        <v> </v>
      </c>
      <c r="G93" s="4" t="str">
        <f t="shared" si="6"/>
        <v> </v>
      </c>
      <c r="H93" s="4" t="str">
        <f t="shared" si="7"/>
        <v> </v>
      </c>
    </row>
    <row r="94" spans="1:8" ht="12.75">
      <c r="A94" s="3"/>
      <c r="B94" s="3"/>
      <c r="C94" s="4" t="str">
        <f t="shared" si="2"/>
        <v> </v>
      </c>
      <c r="D94" s="4" t="str">
        <f t="shared" si="3"/>
        <v> </v>
      </c>
      <c r="E94" s="4" t="str">
        <f t="shared" si="4"/>
        <v> </v>
      </c>
      <c r="F94" s="4" t="str">
        <f t="shared" si="5"/>
        <v> </v>
      </c>
      <c r="G94" s="4" t="str">
        <f t="shared" si="6"/>
        <v> </v>
      </c>
      <c r="H94" s="4" t="str">
        <f t="shared" si="7"/>
        <v> </v>
      </c>
    </row>
    <row r="95" spans="1:8" ht="12.75">
      <c r="A95" s="3"/>
      <c r="B95" s="3"/>
      <c r="C95" s="4" t="str">
        <f t="shared" si="2"/>
        <v> </v>
      </c>
      <c r="D95" s="4" t="str">
        <f t="shared" si="3"/>
        <v> </v>
      </c>
      <c r="E95" s="4" t="str">
        <f t="shared" si="4"/>
        <v> </v>
      </c>
      <c r="F95" s="4" t="str">
        <f t="shared" si="5"/>
        <v> </v>
      </c>
      <c r="G95" s="4" t="str">
        <f t="shared" si="6"/>
        <v> </v>
      </c>
      <c r="H95" s="4" t="str">
        <f t="shared" si="7"/>
        <v> </v>
      </c>
    </row>
    <row r="96" spans="1:8" ht="12.75">
      <c r="A96" s="3"/>
      <c r="B96" s="3"/>
      <c r="C96" s="4" t="str">
        <f t="shared" si="2"/>
        <v> </v>
      </c>
      <c r="D96" s="4" t="str">
        <f t="shared" si="3"/>
        <v> </v>
      </c>
      <c r="E96" s="4" t="str">
        <f t="shared" si="4"/>
        <v> </v>
      </c>
      <c r="F96" s="4" t="str">
        <f t="shared" si="5"/>
        <v> </v>
      </c>
      <c r="G96" s="4" t="str">
        <f t="shared" si="6"/>
        <v> </v>
      </c>
      <c r="H96" s="4" t="str">
        <f t="shared" si="7"/>
        <v> </v>
      </c>
    </row>
    <row r="97" spans="1:8" ht="12.75">
      <c r="A97" s="3"/>
      <c r="B97" s="3"/>
      <c r="C97" s="4" t="str">
        <f t="shared" si="2"/>
        <v> </v>
      </c>
      <c r="D97" s="4" t="str">
        <f t="shared" si="3"/>
        <v> </v>
      </c>
      <c r="E97" s="4" t="str">
        <f t="shared" si="4"/>
        <v> </v>
      </c>
      <c r="F97" s="4" t="str">
        <f t="shared" si="5"/>
        <v> </v>
      </c>
      <c r="G97" s="4" t="str">
        <f t="shared" si="6"/>
        <v> </v>
      </c>
      <c r="H97" s="4" t="str">
        <f t="shared" si="7"/>
        <v> </v>
      </c>
    </row>
    <row r="98" spans="1:8" ht="12.75">
      <c r="A98" s="3"/>
      <c r="B98" s="3"/>
      <c r="C98" s="4" t="str">
        <f t="shared" si="2"/>
        <v> </v>
      </c>
      <c r="D98" s="4" t="str">
        <f t="shared" si="3"/>
        <v> </v>
      </c>
      <c r="E98" s="4" t="str">
        <f t="shared" si="4"/>
        <v> </v>
      </c>
      <c r="F98" s="4" t="str">
        <f t="shared" si="5"/>
        <v> </v>
      </c>
      <c r="G98" s="4" t="str">
        <f t="shared" si="6"/>
        <v> </v>
      </c>
      <c r="H98" s="4" t="str">
        <f t="shared" si="7"/>
        <v> </v>
      </c>
    </row>
    <row r="99" spans="1:8" ht="12.75">
      <c r="A99" s="3"/>
      <c r="B99" s="3"/>
      <c r="C99" s="4" t="str">
        <f t="shared" si="2"/>
        <v> </v>
      </c>
      <c r="D99" s="4" t="str">
        <f t="shared" si="3"/>
        <v> </v>
      </c>
      <c r="E99" s="4" t="str">
        <f t="shared" si="4"/>
        <v> </v>
      </c>
      <c r="F99" s="4" t="str">
        <f t="shared" si="5"/>
        <v> </v>
      </c>
      <c r="G99" s="4" t="str">
        <f t="shared" si="6"/>
        <v> </v>
      </c>
      <c r="H99" s="4" t="str">
        <f t="shared" si="7"/>
        <v> </v>
      </c>
    </row>
    <row r="100" spans="1:8" ht="12.75">
      <c r="A100" s="3"/>
      <c r="B100" s="3"/>
      <c r="C100" s="4" t="str">
        <f t="shared" si="2"/>
        <v> </v>
      </c>
      <c r="D100" s="4" t="str">
        <f t="shared" si="3"/>
        <v> </v>
      </c>
      <c r="E100" s="4" t="str">
        <f t="shared" si="4"/>
        <v> </v>
      </c>
      <c r="F100" s="4" t="str">
        <f t="shared" si="5"/>
        <v> </v>
      </c>
      <c r="G100" s="4" t="str">
        <f t="shared" si="6"/>
        <v> </v>
      </c>
      <c r="H100" s="4" t="str">
        <f t="shared" si="7"/>
        <v> </v>
      </c>
    </row>
    <row r="101" spans="1:8" ht="12.75">
      <c r="A101" s="3"/>
      <c r="B101" s="3"/>
      <c r="C101" s="4" t="str">
        <f t="shared" si="2"/>
        <v> </v>
      </c>
      <c r="D101" s="4" t="str">
        <f t="shared" si="3"/>
        <v> </v>
      </c>
      <c r="E101" s="4" t="str">
        <f t="shared" si="4"/>
        <v> </v>
      </c>
      <c r="F101" s="4" t="str">
        <f t="shared" si="5"/>
        <v> </v>
      </c>
      <c r="G101" s="4" t="str">
        <f t="shared" si="6"/>
        <v> </v>
      </c>
      <c r="H101" s="4" t="str">
        <f t="shared" si="7"/>
        <v> </v>
      </c>
    </row>
    <row r="102" spans="1:8" ht="12.75">
      <c r="A102" s="3"/>
      <c r="B102" s="3"/>
      <c r="C102" s="4" t="str">
        <f>IF(ISBLANK(A102)," ",RANK(A102,$A$6:$B$105,1)+0.5*(COUNTIF($A$6:$B$105,A102)-1))</f>
        <v> </v>
      </c>
      <c r="D102" s="4" t="str">
        <f>IF(ISBLANK(B102)," ",RANK(B102,$A$6:$B$105,1)+0.5*(COUNTIF($A$6:$B$105,B102)-1))</f>
        <v> </v>
      </c>
      <c r="E102" s="4" t="str">
        <f>IF(ISBLANK(A102)," ",COUNTIF($C$6:$D$105,C102))</f>
        <v> </v>
      </c>
      <c r="F102" s="4" t="str">
        <f>IF(ISBLANK(B102)," ",COUNTIF($C$6:$D$105,D102))</f>
        <v> </v>
      </c>
      <c r="G102" s="4" t="str">
        <f>IF(ISBLANK(A102)," ",E102*E102-1)</f>
        <v> </v>
      </c>
      <c r="H102" s="4" t="str">
        <f>IF(ISBLANK(B102)," ",F102*F102-1)</f>
        <v> </v>
      </c>
    </row>
    <row r="103" spans="1:8" ht="12.75">
      <c r="A103" s="3"/>
      <c r="B103" s="3"/>
      <c r="C103" s="4" t="str">
        <f>IF(ISBLANK(A103)," ",RANK(A103,$A$6:$B$105,1)+0.5*(COUNTIF($A$6:$B$105,A103)-1))</f>
        <v> </v>
      </c>
      <c r="D103" s="4" t="str">
        <f>IF(ISBLANK(B103)," ",RANK(B103,$A$6:$B$105,1)+0.5*(COUNTIF($A$6:$B$105,B103)-1))</f>
        <v> </v>
      </c>
      <c r="E103" s="4" t="str">
        <f>IF(ISBLANK(A103)," ",COUNTIF($C$6:$D$105,C103))</f>
        <v> </v>
      </c>
      <c r="F103" s="4" t="str">
        <f>IF(ISBLANK(B103)," ",COUNTIF($C$6:$D$105,D103))</f>
        <v> </v>
      </c>
      <c r="G103" s="4" t="str">
        <f>IF(ISBLANK(A103)," ",E103*E103-1)</f>
        <v> </v>
      </c>
      <c r="H103" s="4" t="str">
        <f>IF(ISBLANK(B103)," ",F103*F103-1)</f>
        <v> </v>
      </c>
    </row>
    <row r="104" spans="1:8" ht="12.75">
      <c r="A104" s="3"/>
      <c r="B104" s="3"/>
      <c r="C104" s="4" t="str">
        <f>IF(ISBLANK(A104)," ",RANK(A104,$A$6:$B$105,1)+0.5*(COUNTIF($A$6:$B$105,A104)-1))</f>
        <v> </v>
      </c>
      <c r="D104" s="4" t="str">
        <f>IF(ISBLANK(B104)," ",RANK(B104,$A$6:$B$105,1)+0.5*(COUNTIF($A$6:$B$105,B104)-1))</f>
        <v> </v>
      </c>
      <c r="E104" s="4" t="str">
        <f>IF(ISBLANK(A104)," ",COUNTIF($C$6:$D$105,C104))</f>
        <v> </v>
      </c>
      <c r="F104" s="4" t="str">
        <f>IF(ISBLANK(B104)," ",COUNTIF($C$6:$D$105,D104))</f>
        <v> </v>
      </c>
      <c r="G104" s="4" t="str">
        <f>IF(ISBLANK(A104)," ",E104*E104-1)</f>
        <v> </v>
      </c>
      <c r="H104" s="4" t="str">
        <f>IF(ISBLANK(B104)," ",F104*F104-1)</f>
        <v> </v>
      </c>
    </row>
    <row r="105" spans="1:8" ht="12.75">
      <c r="A105" s="3"/>
      <c r="B105" s="3"/>
      <c r="C105" s="4" t="str">
        <f>IF(ISBLANK(A105)," ",RANK(A105,$A$6:$B$105,1)+0.5*(COUNTIF($A$6:$B$105,A105)-1))</f>
        <v> </v>
      </c>
      <c r="D105" s="4" t="str">
        <f>IF(ISBLANK(B105)," ",RANK(B105,$A$6:$B$105,1)+0.5*(COUNTIF($A$6:$B$105,B105)-1))</f>
        <v> </v>
      </c>
      <c r="E105" s="4" t="str">
        <f>IF(ISBLANK(A105)," ",COUNTIF($C$6:$D$105,C105))</f>
        <v> </v>
      </c>
      <c r="F105" s="4" t="str">
        <f>IF(ISBLANK(B105)," ",COUNTIF($C$6:$D$105,D105))</f>
        <v> </v>
      </c>
      <c r="G105" s="4" t="str">
        <f>IF(ISBLANK(A105)," ",E105*E105-1)</f>
        <v> </v>
      </c>
      <c r="H105" s="4" t="str">
        <f>IF(ISBLANK(B105)," ",F105*F105-1)</f>
        <v> </v>
      </c>
    </row>
    <row r="106" spans="1:8" ht="12.75">
      <c r="A106" s="39" t="s">
        <v>6</v>
      </c>
      <c r="B106" s="39"/>
      <c r="C106" s="6">
        <f>SUM(C6:C105)</f>
        <v>697.5</v>
      </c>
      <c r="D106" s="6">
        <f>SUM(D6:D105)</f>
        <v>577.5</v>
      </c>
      <c r="G106" s="51">
        <f>SUM(G6:H105)/12</f>
        <v>34</v>
      </c>
      <c r="H106" s="51"/>
    </row>
    <row r="107" spans="1:4" ht="14.25">
      <c r="A107" s="39" t="s">
        <v>25</v>
      </c>
      <c r="B107" s="39"/>
      <c r="C107" s="4">
        <f>COUNT(A6:A105)</f>
        <v>20</v>
      </c>
      <c r="D107" s="4">
        <f>COUNT(B6:B105)</f>
        <v>30</v>
      </c>
    </row>
    <row r="108" spans="1:4" ht="12.75">
      <c r="A108" s="39" t="s">
        <v>11</v>
      </c>
      <c r="B108" s="39"/>
      <c r="C108" s="39">
        <f>SUM(C107:D107)</f>
        <v>50</v>
      </c>
      <c r="D108" s="39"/>
    </row>
    <row r="109" spans="1:4" ht="12.75">
      <c r="A109" s="52" t="s">
        <v>12</v>
      </c>
      <c r="B109" s="52"/>
      <c r="C109" s="39">
        <f>C107*D107/2</f>
        <v>300</v>
      </c>
      <c r="D109" s="39"/>
    </row>
    <row r="110" spans="1:4" ht="12.75">
      <c r="A110" s="39" t="s">
        <v>9</v>
      </c>
      <c r="B110" s="39"/>
      <c r="C110" s="39">
        <f>C106-(C107*(C107+1))/2</f>
        <v>487.5</v>
      </c>
      <c r="D110" s="39"/>
    </row>
    <row r="111" spans="1:6" ht="14.25">
      <c r="A111" s="52" t="s">
        <v>34</v>
      </c>
      <c r="B111" s="39"/>
      <c r="C111" s="27">
        <f>SQRT(C107*D107*((C108*C108*C108-C108)/12-G106)/C108/(C108-1))</f>
        <v>50.41501234144206</v>
      </c>
      <c r="D111" s="27"/>
      <c r="F111" s="17"/>
    </row>
    <row r="112" spans="1:4" ht="12.75">
      <c r="A112" s="39" t="s">
        <v>13</v>
      </c>
      <c r="B112" s="39"/>
      <c r="C112" s="26">
        <f>(C110-C109)/C111</f>
        <v>3.719130300517086</v>
      </c>
      <c r="D112" s="26"/>
    </row>
    <row r="114" spans="1:6" ht="12.75">
      <c r="A114" s="28" t="s">
        <v>40</v>
      </c>
      <c r="B114" s="28"/>
      <c r="E114" s="28" t="s">
        <v>41</v>
      </c>
      <c r="F114" s="28"/>
    </row>
    <row r="115" spans="1:6" s="19" customFormat="1" ht="38.25">
      <c r="A115" s="25" t="s">
        <v>39</v>
      </c>
      <c r="B115" s="8" t="s">
        <v>37</v>
      </c>
      <c r="E115" s="25" t="s">
        <v>39</v>
      </c>
      <c r="F115" s="8" t="s">
        <v>37</v>
      </c>
    </row>
    <row r="116" spans="1:6" ht="12.75">
      <c r="A116" s="20">
        <v>0.05</v>
      </c>
      <c r="B116" s="21">
        <v>1.64</v>
      </c>
      <c r="E116" s="20">
        <v>0.05</v>
      </c>
      <c r="F116" s="21">
        <v>1.96</v>
      </c>
    </row>
    <row r="117" spans="1:6" ht="12.75">
      <c r="A117" s="22">
        <v>0.01</v>
      </c>
      <c r="B117" s="23">
        <v>2.33</v>
      </c>
      <c r="E117" s="22">
        <v>0.01</v>
      </c>
      <c r="F117" s="23">
        <v>2.58</v>
      </c>
    </row>
    <row r="118" spans="1:6" ht="12.75">
      <c r="A118" s="24">
        <v>0.001</v>
      </c>
      <c r="B118" s="23">
        <v>3.09</v>
      </c>
      <c r="E118" s="24">
        <v>0.001</v>
      </c>
      <c r="F118" s="23">
        <v>3.29</v>
      </c>
    </row>
    <row r="120" spans="1:8" ht="12.75">
      <c r="A120" s="45" t="s">
        <v>38</v>
      </c>
      <c r="B120" s="46"/>
      <c r="C120" s="46"/>
      <c r="D120" s="46"/>
      <c r="E120" s="46"/>
      <c r="F120" s="46"/>
      <c r="G120" s="46"/>
      <c r="H120" s="47"/>
    </row>
  </sheetData>
  <mergeCells count="19">
    <mergeCell ref="A120:H120"/>
    <mergeCell ref="A114:B114"/>
    <mergeCell ref="E114:F114"/>
    <mergeCell ref="A1:H1"/>
    <mergeCell ref="A3:H3"/>
    <mergeCell ref="E5:F5"/>
    <mergeCell ref="A106:B106"/>
    <mergeCell ref="G106:H106"/>
    <mergeCell ref="A107:B107"/>
    <mergeCell ref="A108:B108"/>
    <mergeCell ref="C108:D108"/>
    <mergeCell ref="A109:B109"/>
    <mergeCell ref="C109:D109"/>
    <mergeCell ref="A112:B112"/>
    <mergeCell ref="C112:D112"/>
    <mergeCell ref="A110:B110"/>
    <mergeCell ref="C110:D110"/>
    <mergeCell ref="A111:B111"/>
    <mergeCell ref="C111:D11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TRUNI</dc:creator>
  <cp:keywords/>
  <dc:description/>
  <cp:lastModifiedBy>TRUNI</cp:lastModifiedBy>
  <dcterms:created xsi:type="dcterms:W3CDTF">2007-09-02T13:19:06Z</dcterms:created>
  <dcterms:modified xsi:type="dcterms:W3CDTF">2012-03-08T10:10:13Z</dcterms:modified>
  <cp:category/>
  <cp:version/>
  <cp:contentType/>
  <cp:contentStatus/>
</cp:coreProperties>
</file>